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195" windowHeight="9210"/>
  </bookViews>
  <sheets>
    <sheet name="Arkusz1" sheetId="2" r:id="rId1"/>
  </sheets>
  <definedNames>
    <definedName name="_xlnm.Print_Area" localSheetId="0">Arkusz1!$A$1:$H$45</definedName>
  </definedNames>
  <calcPr calcId="145621"/>
</workbook>
</file>

<file path=xl/calcChain.xml><?xml version="1.0" encoding="utf-8"?>
<calcChain xmlns="http://schemas.openxmlformats.org/spreadsheetml/2006/main">
  <c r="F41" i="2" l="1"/>
  <c r="G37" i="2"/>
  <c r="G38" i="2"/>
  <c r="G39" i="2"/>
  <c r="F37" i="2"/>
  <c r="F38" i="2"/>
  <c r="F39" i="2"/>
  <c r="H24" i="2"/>
  <c r="H25" i="2"/>
  <c r="H26" i="2"/>
  <c r="H27" i="2"/>
  <c r="H28" i="2"/>
  <c r="H33" i="2"/>
  <c r="H34" i="2"/>
  <c r="H35" i="2"/>
  <c r="H36" i="2"/>
  <c r="H37" i="2"/>
  <c r="H38" i="2"/>
  <c r="H39" i="2"/>
  <c r="H40" i="2"/>
  <c r="G24" i="2"/>
  <c r="G25" i="2"/>
  <c r="F24" i="2"/>
  <c r="F25" i="2"/>
  <c r="G26" i="2"/>
  <c r="F26" i="2"/>
  <c r="H15" i="2" l="1"/>
  <c r="H11" i="2"/>
  <c r="G7" i="2" l="1"/>
  <c r="G6" i="2" s="1"/>
  <c r="F7" i="2"/>
  <c r="F6" i="2" s="1"/>
  <c r="F5" i="2" l="1"/>
  <c r="H9" i="2"/>
  <c r="H10" i="2"/>
  <c r="H7" i="2" l="1"/>
  <c r="H8" i="2"/>
  <c r="H19" i="2"/>
  <c r="H23" i="2"/>
  <c r="G22" i="2"/>
  <c r="G21" i="2" s="1"/>
  <c r="G20" i="2" s="1"/>
  <c r="F22" i="2"/>
  <c r="F21" i="2" s="1"/>
  <c r="F20" i="2" s="1"/>
  <c r="G18" i="2"/>
  <c r="G17" i="2" s="1"/>
  <c r="F18" i="2"/>
  <c r="F17" i="2" s="1"/>
  <c r="F16" i="2" s="1"/>
  <c r="G14" i="2"/>
  <c r="G13" i="2" s="1"/>
  <c r="F14" i="2"/>
  <c r="F13" i="2" s="1"/>
  <c r="G5" i="2"/>
  <c r="H5" i="2" l="1"/>
  <c r="H14" i="2"/>
  <c r="H17" i="2"/>
  <c r="H22" i="2"/>
  <c r="H18" i="2"/>
  <c r="H6" i="2"/>
  <c r="G12" i="2"/>
  <c r="H21" i="2"/>
  <c r="G16" i="2"/>
  <c r="G41" i="2" s="1"/>
  <c r="H41" i="2" s="1"/>
  <c r="H16" i="2" l="1"/>
  <c r="H13" i="2"/>
  <c r="F12" i="2"/>
  <c r="H12" i="2" l="1"/>
  <c r="H20" i="2"/>
</calcChain>
</file>

<file path=xl/sharedStrings.xml><?xml version="1.0" encoding="utf-8"?>
<sst xmlns="http://schemas.openxmlformats.org/spreadsheetml/2006/main" count="54" uniqueCount="42">
  <si>
    <t>Dział</t>
  </si>
  <si>
    <t>Rozdział</t>
  </si>
  <si>
    <t>Zwiększenie</t>
  </si>
  <si>
    <t>Tytuł wydatków</t>
  </si>
  <si>
    <t>Zmniejszenie</t>
  </si>
  <si>
    <t>600</t>
  </si>
  <si>
    <t>Transport i łączność</t>
  </si>
  <si>
    <t>60014</t>
  </si>
  <si>
    <t>Drogi publiczne powiatowe</t>
  </si>
  <si>
    <t>Wydatki bieżące, w tym:</t>
  </si>
  <si>
    <t>Pomoc społeczna</t>
  </si>
  <si>
    <t>Plan przed zmianą</t>
  </si>
  <si>
    <t>Plan po zmianie</t>
  </si>
  <si>
    <t xml:space="preserve">             Wydatki budżetu powiatu w 2015 roku - zmiany </t>
  </si>
  <si>
    <t>Placówki opiekuńczo-wychowawcze</t>
  </si>
  <si>
    <t>801</t>
  </si>
  <si>
    <t xml:space="preserve">Oświata i wychowanie </t>
  </si>
  <si>
    <t>80130</t>
  </si>
  <si>
    <t>Szkoły zawodowe</t>
  </si>
  <si>
    <t>Wydatki majątkowe, w tym:</t>
  </si>
  <si>
    <t>RAZEM</t>
  </si>
  <si>
    <t>Budowa nowego śladu drogi 635 od węzła Czarna do skrzyżowania z trasą S8</t>
  </si>
  <si>
    <t>Budowa chodnika (etapI) w ul. Szkolnej w Słupnie gm. Radzymin</t>
  </si>
  <si>
    <t>710</t>
  </si>
  <si>
    <t>71015</t>
  </si>
  <si>
    <t>Nadzór budowlany</t>
  </si>
  <si>
    <t>Wydatki bieżące - wynagrodzenia i składki od nich naliczane  dla PINB</t>
  </si>
  <si>
    <t>Wydatki związane z realizacją zadań statutowych - zakup materiałów i usług konserwatorskich zabytkowej lokomotywy w ZS w Tłuszczu</t>
  </si>
  <si>
    <t>Zakup samochodu 9-cio osobowego dla Domu Dziecka w Równem</t>
  </si>
  <si>
    <t>Pozostałe zadania w zakresie polityki społecznej</t>
  </si>
  <si>
    <t>Powiatowe urzędy pracy</t>
  </si>
  <si>
    <t>Świadczenia społeczne dla Powiatowego Urzędu Pracy w Wołominie na realizację projektu RPO - dostęp do zatrudnienia dla osób poszukujących pracy i osób biernych zawodowo, w tym długotrwale bezrobotnych oraz oddalonych od  rynku pracy, także poprzez lokalne inicjatywy na rzecz zatrudnienia oraz wspieranie mobilności pracowników - częśc unijna</t>
  </si>
  <si>
    <t>Wynagrodzenia i składki od nich naliczane  dla Powiatowego Urzędu Pracy w Wołominie na realizację projektu RPO - dostęp do zatrudnienia dla osób poszukujących pracy i osób biernych zawodowo, w tym długotrwale bezrobotnych oraz oddalonych od  rynku pracy, także poprzez lokalne inicjatywy na rzecz zatrudnienia oraz wspieranie mobilności pracowników - częśc unijna</t>
  </si>
  <si>
    <t>Wynagrodzenia i składki od nich naliczane  dla Powiatowego Urzędu Pracy w Wołominie na realizację projektu RPO - dostęp do zatrudnienia dla osób poszukujących pracy i osób biernych zawodowo, w tym długotrwale bezrobotnych oraz oddalonych od  rynku pracy, także poprzez lokalne inicjatywy na rzecz zatrudnienia oraz wspieranie mobilności pracowników - częśc krajowa</t>
  </si>
  <si>
    <t>Wydatki bieżące  dla Powiatowego Urzędu Pracy w Wołominie na realizację projektu RPO - dostęp do zatrudnienia dla osób poszukujących pracy i osób biernych zawodowo, w tym długotrwale bezrobotnych oraz oddalonych od  rynku pracy, także poprzez lokalne inicjatywy na rzecz zatrudnienia oraz wspieranie mobilności pracowników - częśc unijna</t>
  </si>
  <si>
    <t>Wydatki bieżące  dla Powiatowego Urzędu Pracy w Wołominie na realizację projektu RPO - dostęp do zatrudnienia dla osób poszukujących pracy i osób biernych zawodowo, w tym długotrwale bezrobotnych oraz oddalonych od  rynku pracy, także poprzez lokalne inicjatywy na rzecz zatrudnienia oraz wspieranie mobilności pracowników - częśc krajowa</t>
  </si>
  <si>
    <t>Kultura i ochrona dziedzictwa narodowego</t>
  </si>
  <si>
    <t>Zakup namiotu przenośnego</t>
  </si>
  <si>
    <t>Przebudowa skrzyżowania drogi powiatowej z drogą gminną w msc Małopole gm. Dąbrówka (projekt)</t>
  </si>
  <si>
    <t>Budowa drogi Zawady-Emilianów, gm. Radzymin (projekt)</t>
  </si>
  <si>
    <t>Działalność usługowa</t>
  </si>
  <si>
    <t>Pozostałe zadania w zakresie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</si>
</sst>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name val="Arial CE"/>
      <charset val="238"/>
    </font>
    <font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theme="1"/>
      <name val="Arial CE"/>
      <charset val="238"/>
    </font>
    <font>
      <sz val="12"/>
      <color theme="1"/>
      <name val="Arial CE"/>
      <charset val="238"/>
    </font>
    <font>
      <sz val="12"/>
      <name val="Arial"/>
      <family val="2"/>
      <charset val="238"/>
    </font>
    <font>
      <b/>
      <sz val="18"/>
      <color indexed="8"/>
      <name val="Arial CE"/>
      <charset val="238"/>
    </font>
    <font>
      <b/>
      <sz val="14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b/>
      <sz val="14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76">
    <xf numFmtId="0" fontId="0" fillId="0" borderId="0" xfId="0"/>
    <xf numFmtId="0" fontId="23" fillId="25" borderId="15" xfId="0" applyFont="1" applyFill="1" applyBorder="1" applyAlignment="1">
      <alignment horizontal="center" vertical="center"/>
    </xf>
    <xf numFmtId="3" fontId="23" fillId="25" borderId="15" xfId="0" applyNumberFormat="1" applyFont="1" applyFill="1" applyBorder="1" applyAlignment="1">
      <alignment horizontal="right" wrapText="1"/>
    </xf>
    <xf numFmtId="3" fontId="23" fillId="25" borderId="15" xfId="0" applyNumberFormat="1" applyFont="1" applyFill="1" applyBorder="1" applyAlignment="1">
      <alignment horizontal="center" vertical="center" wrapText="1"/>
    </xf>
    <xf numFmtId="3" fontId="24" fillId="25" borderId="15" xfId="0" applyNumberFormat="1" applyFont="1" applyFill="1" applyBorder="1"/>
    <xf numFmtId="0" fontId="23" fillId="25" borderId="10" xfId="0" applyFont="1" applyFill="1" applyBorder="1" applyAlignment="1">
      <alignment horizontal="center" vertical="center"/>
    </xf>
    <xf numFmtId="3" fontId="23" fillId="25" borderId="10" xfId="0" applyNumberFormat="1" applyFont="1" applyFill="1" applyBorder="1" applyAlignment="1">
      <alignment horizontal="right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Border="1"/>
    <xf numFmtId="0" fontId="20" fillId="25" borderId="10" xfId="0" applyFont="1" applyFill="1" applyBorder="1" applyAlignment="1">
      <alignment horizontal="center" vertical="center"/>
    </xf>
    <xf numFmtId="3" fontId="20" fillId="25" borderId="10" xfId="0" applyNumberFormat="1" applyFont="1" applyFill="1" applyBorder="1" applyAlignment="1">
      <alignment horizontal="right" wrapText="1"/>
    </xf>
    <xf numFmtId="3" fontId="23" fillId="25" borderId="10" xfId="0" applyNumberFormat="1" applyFont="1" applyFill="1" applyBorder="1" applyAlignment="1">
      <alignment horizontal="right" vertical="center" wrapText="1"/>
    </xf>
    <xf numFmtId="3" fontId="25" fillId="25" borderId="10" xfId="0" applyNumberFormat="1" applyFont="1" applyFill="1" applyBorder="1"/>
    <xf numFmtId="3" fontId="30" fillId="0" borderId="10" xfId="0" applyNumberFormat="1" applyFont="1" applyBorder="1"/>
    <xf numFmtId="3" fontId="28" fillId="25" borderId="10" xfId="0" applyNumberFormat="1" applyFont="1" applyFill="1" applyBorder="1" applyAlignment="1"/>
    <xf numFmtId="3" fontId="27" fillId="25" borderId="10" xfId="0" applyNumberFormat="1" applyFont="1" applyFill="1" applyBorder="1" applyAlignment="1">
      <alignment wrapText="1"/>
    </xf>
    <xf numFmtId="3" fontId="26" fillId="25" borderId="1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/>
    </xf>
    <xf numFmtId="3" fontId="30" fillId="0" borderId="0" xfId="0" applyNumberFormat="1" applyFont="1" applyBorder="1"/>
    <xf numFmtId="0" fontId="20" fillId="25" borderId="18" xfId="0" applyFont="1" applyFill="1" applyBorder="1" applyAlignment="1">
      <alignment horizontal="center" vertical="center"/>
    </xf>
    <xf numFmtId="49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wrapText="1"/>
    </xf>
    <xf numFmtId="3" fontId="24" fillId="25" borderId="10" xfId="0" applyNumberFormat="1" applyFont="1" applyFill="1" applyBorder="1"/>
    <xf numFmtId="49" fontId="23" fillId="25" borderId="13" xfId="0" applyNumberFormat="1" applyFont="1" applyFill="1" applyBorder="1" applyAlignment="1">
      <alignment horizontal="center" vertical="center" wrapText="1"/>
    </xf>
    <xf numFmtId="3" fontId="32" fillId="25" borderId="10" xfId="0" applyNumberFormat="1" applyFont="1" applyFill="1" applyBorder="1" applyAlignment="1">
      <alignment horizontal="right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right" wrapText="1"/>
    </xf>
    <xf numFmtId="3" fontId="28" fillId="25" borderId="10" xfId="0" applyNumberFormat="1" applyFont="1" applyFill="1" applyBorder="1"/>
    <xf numFmtId="49" fontId="20" fillId="25" borderId="13" xfId="0" applyNumberFormat="1" applyFont="1" applyFill="1" applyBorder="1" applyAlignment="1">
      <alignment horizontal="center" vertical="center" wrapText="1"/>
    </xf>
    <xf numFmtId="3" fontId="20" fillId="25" borderId="10" xfId="0" applyNumberFormat="1" applyFont="1" applyFill="1" applyBorder="1" applyAlignment="1">
      <alignment wrapText="1"/>
    </xf>
    <xf numFmtId="3" fontId="23" fillId="25" borderId="10" xfId="0" applyNumberFormat="1" applyFont="1" applyFill="1" applyBorder="1" applyAlignment="1">
      <alignment wrapText="1"/>
    </xf>
    <xf numFmtId="3" fontId="25" fillId="25" borderId="10" xfId="0" applyNumberFormat="1" applyFont="1" applyFill="1" applyBorder="1" applyAlignment="1"/>
    <xf numFmtId="3" fontId="24" fillId="25" borderId="10" xfId="0" applyNumberFormat="1" applyFont="1" applyFill="1" applyBorder="1" applyAlignment="1"/>
    <xf numFmtId="3" fontId="35" fillId="25" borderId="10" xfId="0" applyNumberFormat="1" applyFont="1" applyFill="1" applyBorder="1" applyAlignment="1"/>
    <xf numFmtId="0" fontId="27" fillId="25" borderId="18" xfId="0" applyFont="1" applyFill="1" applyBorder="1" applyAlignment="1">
      <alignment horizontal="left" wrapText="1"/>
    </xf>
    <xf numFmtId="3" fontId="27" fillId="25" borderId="18" xfId="0" applyNumberFormat="1" applyFont="1" applyFill="1" applyBorder="1" applyAlignment="1">
      <alignment wrapText="1"/>
    </xf>
    <xf numFmtId="3" fontId="26" fillId="25" borderId="18" xfId="0" applyNumberFormat="1" applyFont="1" applyFill="1" applyBorder="1" applyAlignment="1">
      <alignment wrapText="1"/>
    </xf>
    <xf numFmtId="3" fontId="28" fillId="25" borderId="18" xfId="0" applyNumberFormat="1" applyFont="1" applyFill="1" applyBorder="1" applyAlignment="1"/>
    <xf numFmtId="0" fontId="30" fillId="0" borderId="18" xfId="0" applyFont="1" applyBorder="1" applyAlignment="1">
      <alignment horizontal="center"/>
    </xf>
    <xf numFmtId="3" fontId="30" fillId="0" borderId="18" xfId="0" applyNumberFormat="1" applyFont="1" applyBorder="1"/>
    <xf numFmtId="3" fontId="35" fillId="25" borderId="18" xfId="0" applyNumberFormat="1" applyFont="1" applyFill="1" applyBorder="1" applyAlignment="1"/>
    <xf numFmtId="3" fontId="35" fillId="25" borderId="0" xfId="0" applyNumberFormat="1" applyFont="1" applyFill="1" applyBorder="1" applyAlignment="1"/>
    <xf numFmtId="49" fontId="23" fillId="25" borderId="11" xfId="0" applyNumberFormat="1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49" fontId="23" fillId="25" borderId="16" xfId="0" applyNumberFormat="1" applyFont="1" applyFill="1" applyBorder="1" applyAlignment="1">
      <alignment horizontal="left" wrapText="1"/>
    </xf>
    <xf numFmtId="0" fontId="23" fillId="25" borderId="18" xfId="0" applyFont="1" applyFill="1" applyBorder="1" applyAlignment="1">
      <alignment horizontal="left" wrapText="1"/>
    </xf>
    <xf numFmtId="0" fontId="20" fillId="25" borderId="0" xfId="0" applyFont="1" applyFill="1" applyBorder="1" applyAlignment="1">
      <alignment horizontal="center" vertical="center"/>
    </xf>
    <xf numFmtId="0" fontId="23" fillId="25" borderId="17" xfId="0" applyFont="1" applyFill="1" applyBorder="1" applyAlignment="1">
      <alignment horizontal="center" vertical="center"/>
    </xf>
    <xf numFmtId="0" fontId="23" fillId="25" borderId="19" xfId="0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center" vertical="center"/>
    </xf>
    <xf numFmtId="0" fontId="27" fillId="25" borderId="11" xfId="0" applyFont="1" applyFill="1" applyBorder="1" applyAlignment="1">
      <alignment horizontal="left"/>
    </xf>
    <xf numFmtId="0" fontId="27" fillId="25" borderId="12" xfId="0" applyFont="1" applyFill="1" applyBorder="1" applyAlignment="1">
      <alignment horizontal="left"/>
    </xf>
    <xf numFmtId="0" fontId="27" fillId="25" borderId="11" xfId="0" applyFont="1" applyFill="1" applyBorder="1" applyAlignment="1">
      <alignment horizontal="left" wrapText="1"/>
    </xf>
    <xf numFmtId="0" fontId="27" fillId="25" borderId="13" xfId="0" applyFont="1" applyFill="1" applyBorder="1" applyAlignment="1">
      <alignment horizontal="left" wrapText="1"/>
    </xf>
    <xf numFmtId="0" fontId="29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49" fontId="33" fillId="25" borderId="11" xfId="0" applyNumberFormat="1" applyFont="1" applyFill="1" applyBorder="1" applyAlignment="1">
      <alignment horizontal="left" wrapText="1"/>
    </xf>
    <xf numFmtId="49" fontId="33" fillId="25" borderId="13" xfId="0" applyNumberFormat="1" applyFont="1" applyFill="1" applyBorder="1" applyAlignment="1">
      <alignment horizontal="left" wrapText="1"/>
    </xf>
    <xf numFmtId="49" fontId="23" fillId="25" borderId="12" xfId="0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wrapText="1"/>
    </xf>
    <xf numFmtId="0" fontId="19" fillId="24" borderId="10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 wrapText="1"/>
    </xf>
    <xf numFmtId="0" fontId="21" fillId="26" borderId="14" xfId="0" applyFont="1" applyFill="1" applyBorder="1" applyAlignment="1">
      <alignment horizontal="center" vertical="center" wrapText="1"/>
    </xf>
    <xf numFmtId="0" fontId="21" fillId="26" borderId="15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view="pageBreakPreview" topLeftCell="A37" zoomScale="70" zoomScaleNormal="100" zoomScaleSheetLayoutView="70" workbookViewId="0">
      <selection activeCell="B2" sqref="B2:F2"/>
    </sheetView>
  </sheetViews>
  <sheetFormatPr defaultRowHeight="12.75"/>
  <cols>
    <col min="1" max="1" width="13.28515625" customWidth="1"/>
    <col min="2" max="2" width="17.140625" customWidth="1"/>
    <col min="4" max="4" width="100" customWidth="1"/>
    <col min="5" max="5" width="25.7109375" customWidth="1"/>
    <col min="6" max="6" width="24.42578125" customWidth="1"/>
    <col min="7" max="7" width="22.85546875" customWidth="1"/>
    <col min="8" max="8" width="24.28515625" customWidth="1"/>
  </cols>
  <sheetData>
    <row r="2" spans="1:8" ht="23.25">
      <c r="B2" s="56" t="s">
        <v>13</v>
      </c>
      <c r="C2" s="56"/>
      <c r="D2" s="56"/>
      <c r="E2" s="56"/>
      <c r="F2" s="56"/>
    </row>
    <row r="3" spans="1:8" ht="29.25" customHeight="1">
      <c r="A3" s="64" t="s">
        <v>0</v>
      </c>
      <c r="B3" s="64" t="s">
        <v>1</v>
      </c>
      <c r="C3" s="72" t="s">
        <v>3</v>
      </c>
      <c r="D3" s="73"/>
      <c r="E3" s="70" t="s">
        <v>11</v>
      </c>
      <c r="F3" s="68" t="s">
        <v>2</v>
      </c>
      <c r="G3" s="68" t="s">
        <v>4</v>
      </c>
      <c r="H3" s="66" t="s">
        <v>12</v>
      </c>
    </row>
    <row r="4" spans="1:8" ht="29.25" customHeight="1">
      <c r="A4" s="64"/>
      <c r="B4" s="64"/>
      <c r="C4" s="74"/>
      <c r="D4" s="75"/>
      <c r="E4" s="71"/>
      <c r="F4" s="69"/>
      <c r="G4" s="69"/>
      <c r="H4" s="67"/>
    </row>
    <row r="5" spans="1:8" ht="29.25" customHeight="1">
      <c r="A5" s="20" t="s">
        <v>5</v>
      </c>
      <c r="B5" s="20"/>
      <c r="C5" s="43" t="s">
        <v>6</v>
      </c>
      <c r="D5" s="62"/>
      <c r="E5" s="7">
        <v>23692999</v>
      </c>
      <c r="F5" s="21">
        <f>SUM(F6)</f>
        <v>164740</v>
      </c>
      <c r="G5" s="21">
        <f>SUM(G6)</f>
        <v>0</v>
      </c>
      <c r="H5" s="22">
        <f t="shared" ref="H5:H41" si="0">SUM(E5+F5-G5)</f>
        <v>23857739</v>
      </c>
    </row>
    <row r="6" spans="1:8" ht="29.25" customHeight="1">
      <c r="A6" s="20"/>
      <c r="B6" s="23" t="s">
        <v>7</v>
      </c>
      <c r="C6" s="43" t="s">
        <v>8</v>
      </c>
      <c r="D6" s="65"/>
      <c r="E6" s="24">
        <v>23572999</v>
      </c>
      <c r="F6" s="21">
        <f>SUM(F7)</f>
        <v>164740</v>
      </c>
      <c r="G6" s="21">
        <f>SUM(G7)</f>
        <v>0</v>
      </c>
      <c r="H6" s="22">
        <f t="shared" si="0"/>
        <v>23737739</v>
      </c>
    </row>
    <row r="7" spans="1:8" ht="23.25" customHeight="1">
      <c r="A7" s="25"/>
      <c r="B7" s="26"/>
      <c r="C7" s="45" t="s">
        <v>19</v>
      </c>
      <c r="D7" s="46"/>
      <c r="E7" s="6">
        <v>11894579</v>
      </c>
      <c r="F7" s="6">
        <f>SUM(F8:F11)</f>
        <v>164740</v>
      </c>
      <c r="G7" s="6">
        <f>SUM(G8:G11)</f>
        <v>0</v>
      </c>
      <c r="H7" s="22">
        <f t="shared" si="0"/>
        <v>12059319</v>
      </c>
    </row>
    <row r="8" spans="1:8" ht="25.5" customHeight="1">
      <c r="A8" s="25"/>
      <c r="B8" s="26"/>
      <c r="C8" s="60" t="s">
        <v>38</v>
      </c>
      <c r="D8" s="61"/>
      <c r="E8" s="27">
        <v>0</v>
      </c>
      <c r="F8" s="27">
        <v>26998</v>
      </c>
      <c r="G8" s="27">
        <v>0</v>
      </c>
      <c r="H8" s="28">
        <f t="shared" si="0"/>
        <v>26998</v>
      </c>
    </row>
    <row r="9" spans="1:8" ht="21.75" customHeight="1">
      <c r="A9" s="25"/>
      <c r="B9" s="26"/>
      <c r="C9" s="60" t="s">
        <v>39</v>
      </c>
      <c r="D9" s="61"/>
      <c r="E9" s="27">
        <v>0</v>
      </c>
      <c r="F9" s="27">
        <v>47300</v>
      </c>
      <c r="G9" s="27">
        <v>0</v>
      </c>
      <c r="H9" s="28">
        <f t="shared" ref="H9:H11" si="1">SUM(E9+F9-G9)</f>
        <v>47300</v>
      </c>
    </row>
    <row r="10" spans="1:8" ht="29.25" customHeight="1">
      <c r="A10" s="25"/>
      <c r="B10" s="26"/>
      <c r="C10" s="60" t="s">
        <v>21</v>
      </c>
      <c r="D10" s="61"/>
      <c r="E10" s="27">
        <v>148488</v>
      </c>
      <c r="F10" s="27">
        <v>18450</v>
      </c>
      <c r="G10" s="27">
        <v>0</v>
      </c>
      <c r="H10" s="28">
        <f t="shared" si="1"/>
        <v>166938</v>
      </c>
    </row>
    <row r="11" spans="1:8" ht="23.25" customHeight="1">
      <c r="A11" s="25"/>
      <c r="B11" s="26"/>
      <c r="C11" s="60" t="s">
        <v>22</v>
      </c>
      <c r="D11" s="63"/>
      <c r="E11" s="27">
        <v>0</v>
      </c>
      <c r="F11" s="27">
        <v>71992</v>
      </c>
      <c r="G11" s="27">
        <v>0</v>
      </c>
      <c r="H11" s="28">
        <f t="shared" si="1"/>
        <v>71992</v>
      </c>
    </row>
    <row r="12" spans="1:8" ht="29.25" customHeight="1">
      <c r="A12" s="20" t="s">
        <v>23</v>
      </c>
      <c r="B12" s="20"/>
      <c r="C12" s="43" t="s">
        <v>40</v>
      </c>
      <c r="D12" s="62"/>
      <c r="E12" s="7">
        <v>1652100</v>
      </c>
      <c r="F12" s="21">
        <f>SUM(F13)</f>
        <v>6000</v>
      </c>
      <c r="G12" s="21">
        <f>SUM(G13)</f>
        <v>0</v>
      </c>
      <c r="H12" s="22">
        <f t="shared" si="0"/>
        <v>1658100</v>
      </c>
    </row>
    <row r="13" spans="1:8" ht="25.5" customHeight="1">
      <c r="A13" s="20"/>
      <c r="B13" s="23" t="s">
        <v>24</v>
      </c>
      <c r="C13" s="43" t="s">
        <v>25</v>
      </c>
      <c r="D13" s="65"/>
      <c r="E13" s="24">
        <v>977100</v>
      </c>
      <c r="F13" s="21">
        <f>SUM(F14)</f>
        <v>6000</v>
      </c>
      <c r="G13" s="21">
        <f>SUM(G14)</f>
        <v>0</v>
      </c>
      <c r="H13" s="22">
        <f t="shared" si="0"/>
        <v>983100</v>
      </c>
    </row>
    <row r="14" spans="1:8" ht="24" customHeight="1">
      <c r="A14" s="25"/>
      <c r="B14" s="26"/>
      <c r="C14" s="45" t="s">
        <v>9</v>
      </c>
      <c r="D14" s="46"/>
      <c r="E14" s="10">
        <v>977100</v>
      </c>
      <c r="F14" s="10">
        <f>SUM(F15:F15)</f>
        <v>6000</v>
      </c>
      <c r="G14" s="10">
        <f>SUM(G15:G15)</f>
        <v>0</v>
      </c>
      <c r="H14" s="22">
        <f t="shared" si="0"/>
        <v>983100</v>
      </c>
    </row>
    <row r="15" spans="1:8" ht="24.75" customHeight="1">
      <c r="A15" s="25"/>
      <c r="B15" s="26"/>
      <c r="C15" s="60" t="s">
        <v>26</v>
      </c>
      <c r="D15" s="61"/>
      <c r="E15" s="27">
        <v>807102</v>
      </c>
      <c r="F15" s="27">
        <v>6000</v>
      </c>
      <c r="G15" s="27">
        <v>0</v>
      </c>
      <c r="H15" s="28">
        <f>SUM(E15+F15-G15)</f>
        <v>813102</v>
      </c>
    </row>
    <row r="16" spans="1:8" ht="29.25" customHeight="1">
      <c r="A16" s="20" t="s">
        <v>15</v>
      </c>
      <c r="B16" s="20"/>
      <c r="C16" s="43" t="s">
        <v>16</v>
      </c>
      <c r="D16" s="62"/>
      <c r="E16" s="6">
        <v>41158448</v>
      </c>
      <c r="F16" s="7">
        <f>SUM(F17)</f>
        <v>50000</v>
      </c>
      <c r="G16" s="7">
        <f>SUM(G18)</f>
        <v>0</v>
      </c>
      <c r="H16" s="22">
        <f t="shared" si="0"/>
        <v>41208448</v>
      </c>
    </row>
    <row r="17" spans="1:8" ht="29.25" customHeight="1">
      <c r="A17" s="20"/>
      <c r="B17" s="23" t="s">
        <v>17</v>
      </c>
      <c r="C17" s="43" t="s">
        <v>18</v>
      </c>
      <c r="D17" s="44"/>
      <c r="E17" s="6">
        <v>18231529</v>
      </c>
      <c r="F17" s="7">
        <f>SUM(F18)</f>
        <v>50000</v>
      </c>
      <c r="G17" s="7">
        <f>SUM(G18)</f>
        <v>0</v>
      </c>
      <c r="H17" s="22">
        <f t="shared" si="0"/>
        <v>18281529</v>
      </c>
    </row>
    <row r="18" spans="1:8" ht="23.25" customHeight="1">
      <c r="A18" s="25"/>
      <c r="B18" s="29"/>
      <c r="C18" s="45" t="s">
        <v>9</v>
      </c>
      <c r="D18" s="46"/>
      <c r="E18" s="10">
        <v>16922929</v>
      </c>
      <c r="F18" s="11">
        <f>SUM(F19:F19)</f>
        <v>50000</v>
      </c>
      <c r="G18" s="11">
        <f>SUM(G19:G19)</f>
        <v>0</v>
      </c>
      <c r="H18" s="12">
        <f t="shared" si="0"/>
        <v>16972929</v>
      </c>
    </row>
    <row r="19" spans="1:8" ht="37.5" customHeight="1">
      <c r="A19" s="25"/>
      <c r="B19" s="26"/>
      <c r="C19" s="60" t="s">
        <v>27</v>
      </c>
      <c r="D19" s="61"/>
      <c r="E19" s="27">
        <v>241072</v>
      </c>
      <c r="F19" s="27">
        <v>50000</v>
      </c>
      <c r="G19" s="27">
        <v>0</v>
      </c>
      <c r="H19" s="28">
        <f t="shared" si="0"/>
        <v>291072</v>
      </c>
    </row>
    <row r="20" spans="1:8" ht="29.25" customHeight="1">
      <c r="A20" s="1">
        <v>852</v>
      </c>
      <c r="B20" s="1"/>
      <c r="C20" s="48" t="s">
        <v>10</v>
      </c>
      <c r="D20" s="49"/>
      <c r="E20" s="2">
        <v>19609206</v>
      </c>
      <c r="F20" s="3">
        <f>SUM(F21)</f>
        <v>10000</v>
      </c>
      <c r="G20" s="3">
        <f>SUM(G21)</f>
        <v>0</v>
      </c>
      <c r="H20" s="4">
        <f t="shared" si="0"/>
        <v>19619206</v>
      </c>
    </row>
    <row r="21" spans="1:8" ht="24" customHeight="1">
      <c r="A21" s="5"/>
      <c r="B21" s="5">
        <v>85201</v>
      </c>
      <c r="C21" s="50" t="s">
        <v>14</v>
      </c>
      <c r="D21" s="51"/>
      <c r="E21" s="6">
        <v>3357537</v>
      </c>
      <c r="F21" s="7">
        <f>SUM(F22)</f>
        <v>10000</v>
      </c>
      <c r="G21" s="7">
        <f>SUM(G22)</f>
        <v>0</v>
      </c>
      <c r="H21" s="8">
        <f t="shared" si="0"/>
        <v>3367537</v>
      </c>
    </row>
    <row r="22" spans="1:8" ht="29.25" customHeight="1">
      <c r="A22" s="9"/>
      <c r="B22" s="9"/>
      <c r="C22" s="45" t="s">
        <v>19</v>
      </c>
      <c r="D22" s="46"/>
      <c r="E22" s="10">
        <v>112500</v>
      </c>
      <c r="F22" s="11">
        <f>SUM(F23:F23)</f>
        <v>10000</v>
      </c>
      <c r="G22" s="11">
        <f>SUM(G23:G23)</f>
        <v>0</v>
      </c>
      <c r="H22" s="12">
        <f t="shared" si="0"/>
        <v>122500</v>
      </c>
    </row>
    <row r="23" spans="1:8" ht="29.25" customHeight="1">
      <c r="A23" s="9"/>
      <c r="B23" s="9"/>
      <c r="C23" s="52" t="s">
        <v>28</v>
      </c>
      <c r="D23" s="53"/>
      <c r="E23" s="15">
        <v>100000</v>
      </c>
      <c r="F23" s="16">
        <v>10000</v>
      </c>
      <c r="G23" s="16">
        <v>0</v>
      </c>
      <c r="H23" s="14">
        <f t="shared" si="0"/>
        <v>110000</v>
      </c>
    </row>
    <row r="24" spans="1:8" ht="29.25" customHeight="1">
      <c r="A24" s="1">
        <v>853</v>
      </c>
      <c r="B24" s="1"/>
      <c r="C24" s="48" t="s">
        <v>29</v>
      </c>
      <c r="D24" s="49"/>
      <c r="E24" s="31">
        <v>9069006</v>
      </c>
      <c r="F24" s="31">
        <f>SUM(F25)</f>
        <v>2488800</v>
      </c>
      <c r="G24" s="31">
        <f>SUM(G25)</f>
        <v>0</v>
      </c>
      <c r="H24" s="33">
        <f t="shared" si="0"/>
        <v>11557806</v>
      </c>
    </row>
    <row r="25" spans="1:8" ht="29.25" customHeight="1">
      <c r="A25" s="5"/>
      <c r="B25" s="5">
        <v>85333</v>
      </c>
      <c r="C25" s="50" t="s">
        <v>30</v>
      </c>
      <c r="D25" s="51"/>
      <c r="E25" s="31">
        <v>8075613</v>
      </c>
      <c r="F25" s="31">
        <f>SUM(F26)</f>
        <v>2488800</v>
      </c>
      <c r="G25" s="31">
        <f>SUM(G26)</f>
        <v>0</v>
      </c>
      <c r="H25" s="33">
        <f t="shared" si="0"/>
        <v>10564413</v>
      </c>
    </row>
    <row r="26" spans="1:8" ht="29.25" customHeight="1">
      <c r="A26" s="9"/>
      <c r="B26" s="9"/>
      <c r="C26" s="45" t="s">
        <v>9</v>
      </c>
      <c r="D26" s="46"/>
      <c r="E26" s="30">
        <v>8075613</v>
      </c>
      <c r="F26" s="30">
        <f>SUM(F27+F28+F33+F34+F35+F36)</f>
        <v>2488800</v>
      </c>
      <c r="G26" s="30">
        <f>SUM(G27+G28+G33+G34+G35+G36)</f>
        <v>0</v>
      </c>
      <c r="H26" s="32">
        <f t="shared" si="0"/>
        <v>10564413</v>
      </c>
    </row>
    <row r="27" spans="1:8" ht="64.5" customHeight="1">
      <c r="A27" s="9"/>
      <c r="B27" s="9"/>
      <c r="C27" s="54" t="s">
        <v>31</v>
      </c>
      <c r="D27" s="55"/>
      <c r="E27" s="15">
        <v>0</v>
      </c>
      <c r="F27" s="16">
        <v>400125</v>
      </c>
      <c r="G27" s="16">
        <v>0</v>
      </c>
      <c r="H27" s="14">
        <f t="shared" si="0"/>
        <v>400125</v>
      </c>
    </row>
    <row r="28" spans="1:8" ht="64.5" customHeight="1">
      <c r="A28" s="9"/>
      <c r="B28" s="9"/>
      <c r="C28" s="54" t="s">
        <v>31</v>
      </c>
      <c r="D28" s="55"/>
      <c r="E28" s="15">
        <v>0</v>
      </c>
      <c r="F28" s="16">
        <v>100031</v>
      </c>
      <c r="G28" s="16">
        <v>0</v>
      </c>
      <c r="H28" s="14">
        <f t="shared" si="0"/>
        <v>100031</v>
      </c>
    </row>
    <row r="29" spans="1:8" ht="18" customHeight="1">
      <c r="A29" s="19"/>
      <c r="B29" s="19"/>
      <c r="C29" s="35"/>
      <c r="D29" s="35"/>
      <c r="E29" s="36"/>
      <c r="F29" s="37"/>
      <c r="G29" s="37"/>
      <c r="H29" s="38"/>
    </row>
    <row r="30" spans="1:8" ht="23.25" customHeight="1">
      <c r="A30" s="47">
        <v>4</v>
      </c>
      <c r="B30" s="47"/>
      <c r="C30" s="47"/>
      <c r="D30" s="47"/>
      <c r="E30" s="47"/>
      <c r="F30" s="47"/>
      <c r="G30" s="47"/>
      <c r="H30" s="47"/>
    </row>
    <row r="31" spans="1:8" ht="23.25" customHeight="1">
      <c r="A31" s="64" t="s">
        <v>0</v>
      </c>
      <c r="B31" s="64" t="s">
        <v>1</v>
      </c>
      <c r="C31" s="72" t="s">
        <v>3</v>
      </c>
      <c r="D31" s="73"/>
      <c r="E31" s="70" t="s">
        <v>11</v>
      </c>
      <c r="F31" s="68" t="s">
        <v>2</v>
      </c>
      <c r="G31" s="68" t="s">
        <v>4</v>
      </c>
      <c r="H31" s="66" t="s">
        <v>12</v>
      </c>
    </row>
    <row r="32" spans="1:8" ht="23.25" customHeight="1">
      <c r="A32" s="64"/>
      <c r="B32" s="64"/>
      <c r="C32" s="74"/>
      <c r="D32" s="75"/>
      <c r="E32" s="71"/>
      <c r="F32" s="69"/>
      <c r="G32" s="69"/>
      <c r="H32" s="67"/>
    </row>
    <row r="33" spans="1:8" ht="64.5" customHeight="1">
      <c r="A33" s="9"/>
      <c r="B33" s="9"/>
      <c r="C33" s="54" t="s">
        <v>32</v>
      </c>
      <c r="D33" s="55"/>
      <c r="E33" s="15">
        <v>0</v>
      </c>
      <c r="F33" s="16">
        <v>268475</v>
      </c>
      <c r="G33" s="16">
        <v>0</v>
      </c>
      <c r="H33" s="14">
        <f t="shared" si="0"/>
        <v>268475</v>
      </c>
    </row>
    <row r="34" spans="1:8" ht="64.5" customHeight="1">
      <c r="A34" s="9"/>
      <c r="B34" s="9"/>
      <c r="C34" s="54" t="s">
        <v>33</v>
      </c>
      <c r="D34" s="55"/>
      <c r="E34" s="15">
        <v>0</v>
      </c>
      <c r="F34" s="16">
        <v>67169</v>
      </c>
      <c r="G34" s="16">
        <v>0</v>
      </c>
      <c r="H34" s="14">
        <f t="shared" si="0"/>
        <v>67169</v>
      </c>
    </row>
    <row r="35" spans="1:8" ht="64.5" customHeight="1">
      <c r="A35" s="9"/>
      <c r="B35" s="9"/>
      <c r="C35" s="54" t="s">
        <v>34</v>
      </c>
      <c r="D35" s="55"/>
      <c r="E35" s="15">
        <v>0</v>
      </c>
      <c r="F35" s="16">
        <v>1322400</v>
      </c>
      <c r="G35" s="16">
        <v>0</v>
      </c>
      <c r="H35" s="14">
        <f t="shared" si="0"/>
        <v>1322400</v>
      </c>
    </row>
    <row r="36" spans="1:8" ht="64.5" customHeight="1">
      <c r="A36" s="9"/>
      <c r="B36" s="9"/>
      <c r="C36" s="54" t="s">
        <v>35</v>
      </c>
      <c r="D36" s="55"/>
      <c r="E36" s="15">
        <v>0</v>
      </c>
      <c r="F36" s="16">
        <v>330600</v>
      </c>
      <c r="G36" s="16">
        <v>0</v>
      </c>
      <c r="H36" s="14">
        <f t="shared" si="0"/>
        <v>330600</v>
      </c>
    </row>
    <row r="37" spans="1:8" ht="33.75" customHeight="1">
      <c r="A37" s="1">
        <v>921</v>
      </c>
      <c r="B37" s="1"/>
      <c r="C37" s="48" t="s">
        <v>36</v>
      </c>
      <c r="D37" s="49"/>
      <c r="E37" s="30">
        <v>2559046</v>
      </c>
      <c r="F37" s="31">
        <f t="shared" ref="F37:G39" si="2">SUM(F38)</f>
        <v>40000</v>
      </c>
      <c r="G37" s="31">
        <f t="shared" si="2"/>
        <v>0</v>
      </c>
      <c r="H37" s="32">
        <f t="shared" si="0"/>
        <v>2599046</v>
      </c>
    </row>
    <row r="38" spans="1:8" ht="39" customHeight="1">
      <c r="A38" s="5"/>
      <c r="B38" s="5">
        <v>92105</v>
      </c>
      <c r="C38" s="50" t="s">
        <v>41</v>
      </c>
      <c r="D38" s="51"/>
      <c r="E38" s="30">
        <v>595618</v>
      </c>
      <c r="F38" s="31">
        <f t="shared" si="2"/>
        <v>40000</v>
      </c>
      <c r="G38" s="31">
        <f t="shared" si="2"/>
        <v>0</v>
      </c>
      <c r="H38" s="32">
        <f t="shared" si="0"/>
        <v>635618</v>
      </c>
    </row>
    <row r="39" spans="1:8" ht="31.5" customHeight="1">
      <c r="A39" s="9"/>
      <c r="B39" s="9"/>
      <c r="C39" s="45" t="s">
        <v>19</v>
      </c>
      <c r="D39" s="46"/>
      <c r="E39" s="31">
        <v>0</v>
      </c>
      <c r="F39" s="31">
        <f t="shared" si="2"/>
        <v>40000</v>
      </c>
      <c r="G39" s="31">
        <f t="shared" si="2"/>
        <v>0</v>
      </c>
      <c r="H39" s="33">
        <f t="shared" si="0"/>
        <v>40000</v>
      </c>
    </row>
    <row r="40" spans="1:8" ht="34.5" customHeight="1">
      <c r="A40" s="9"/>
      <c r="B40" s="9"/>
      <c r="C40" s="52" t="s">
        <v>37</v>
      </c>
      <c r="D40" s="53"/>
      <c r="E40" s="15">
        <v>0</v>
      </c>
      <c r="F40" s="16">
        <v>40000</v>
      </c>
      <c r="G40" s="16">
        <v>0</v>
      </c>
      <c r="H40" s="14">
        <f t="shared" si="0"/>
        <v>40000</v>
      </c>
    </row>
    <row r="41" spans="1:8" ht="45.75" customHeight="1">
      <c r="A41" s="57" t="s">
        <v>20</v>
      </c>
      <c r="B41" s="58"/>
      <c r="C41" s="58"/>
      <c r="D41" s="59"/>
      <c r="E41" s="13">
        <v>159003112</v>
      </c>
      <c r="F41" s="13">
        <f>SUM(F5+F12+F16+F20+F24+F37)</f>
        <v>2759540</v>
      </c>
      <c r="G41" s="13">
        <f>SUM(G5+G12+G16+G20)</f>
        <v>0</v>
      </c>
      <c r="H41" s="34">
        <f t="shared" si="0"/>
        <v>161762652</v>
      </c>
    </row>
    <row r="42" spans="1:8" ht="81.75" customHeight="1">
      <c r="A42" s="39"/>
      <c r="B42" s="39"/>
      <c r="C42" s="39"/>
      <c r="D42" s="39"/>
      <c r="E42" s="40"/>
      <c r="F42" s="40"/>
      <c r="G42" s="40"/>
      <c r="H42" s="41"/>
    </row>
    <row r="43" spans="1:8" ht="105.75" customHeight="1">
      <c r="A43" s="17"/>
      <c r="B43" s="17"/>
      <c r="C43" s="17"/>
      <c r="D43" s="17"/>
      <c r="E43" s="18"/>
      <c r="F43" s="18"/>
      <c r="G43" s="18"/>
      <c r="H43" s="42"/>
    </row>
    <row r="44" spans="1:8" ht="162.75" customHeight="1">
      <c r="A44" s="17"/>
      <c r="B44" s="17"/>
      <c r="C44" s="17"/>
      <c r="D44" s="17"/>
      <c r="E44" s="18"/>
      <c r="F44" s="18"/>
      <c r="G44" s="18"/>
      <c r="H44" s="42"/>
    </row>
    <row r="45" spans="1:8" ht="46.5" customHeight="1">
      <c r="A45" s="47">
        <v>5</v>
      </c>
      <c r="B45" s="47"/>
      <c r="C45" s="47"/>
      <c r="D45" s="47"/>
      <c r="E45" s="47"/>
      <c r="F45" s="47"/>
      <c r="G45" s="47"/>
      <c r="H45" s="47"/>
    </row>
    <row r="46" spans="1:8" ht="24.75" customHeight="1">
      <c r="A46" s="17"/>
      <c r="B46" s="17"/>
      <c r="C46" s="17"/>
      <c r="D46" s="17"/>
      <c r="E46" s="18"/>
      <c r="F46" s="18"/>
      <c r="G46" s="18"/>
      <c r="H46" s="18"/>
    </row>
  </sheetData>
  <mergeCells count="50">
    <mergeCell ref="C38:D38"/>
    <mergeCell ref="C39:D39"/>
    <mergeCell ref="A30:H30"/>
    <mergeCell ref="A31:A32"/>
    <mergeCell ref="B31:B32"/>
    <mergeCell ref="C31:D32"/>
    <mergeCell ref="E31:E32"/>
    <mergeCell ref="F31:F32"/>
    <mergeCell ref="G31:G32"/>
    <mergeCell ref="H31:H32"/>
    <mergeCell ref="C15:D15"/>
    <mergeCell ref="H3:H4"/>
    <mergeCell ref="C5:D5"/>
    <mergeCell ref="C6:D6"/>
    <mergeCell ref="G3:G4"/>
    <mergeCell ref="E3:E4"/>
    <mergeCell ref="F3:F4"/>
    <mergeCell ref="C3:D4"/>
    <mergeCell ref="B2:F2"/>
    <mergeCell ref="A41:D41"/>
    <mergeCell ref="C22:D22"/>
    <mergeCell ref="C23:D23"/>
    <mergeCell ref="C9:D9"/>
    <mergeCell ref="C19:D19"/>
    <mergeCell ref="C16:D16"/>
    <mergeCell ref="C11:D11"/>
    <mergeCell ref="A3:A4"/>
    <mergeCell ref="B3:B4"/>
    <mergeCell ref="C10:D10"/>
    <mergeCell ref="C7:D7"/>
    <mergeCell ref="C8:D8"/>
    <mergeCell ref="C12:D12"/>
    <mergeCell ref="C13:D13"/>
    <mergeCell ref="C14:D14"/>
    <mergeCell ref="C17:D17"/>
    <mergeCell ref="C18:D18"/>
    <mergeCell ref="A45:H45"/>
    <mergeCell ref="C20:D20"/>
    <mergeCell ref="C21:D21"/>
    <mergeCell ref="C24:D24"/>
    <mergeCell ref="C40:D40"/>
    <mergeCell ref="C25:D25"/>
    <mergeCell ref="C26:D26"/>
    <mergeCell ref="C27:D27"/>
    <mergeCell ref="C28:D28"/>
    <mergeCell ref="C33:D33"/>
    <mergeCell ref="C34:D34"/>
    <mergeCell ref="C35:D35"/>
    <mergeCell ref="C36:D36"/>
    <mergeCell ref="C37:D37"/>
  </mergeCells>
  <pageMargins left="0.11811023622047245" right="0.11811023622047245" top="0.9055118110236221" bottom="0.39370078740157483" header="0.31496062992125984" footer="0.31496062992125984"/>
  <pageSetup paperSize="9" scale="55" orientation="landscape" horizontalDpi="4294967294" r:id="rId1"/>
  <headerFooter>
    <oddHeader xml:space="preserve">&amp;RTabela Nr 2  
do Uchwały  Rady Powiatu Wołomińskiego 
Nr VIII-90/2015
z dnia   24 czerwca 2015 r. </oddHeader>
  </headerFooter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admin</cp:lastModifiedBy>
  <cp:lastPrinted>2015-06-26T11:40:17Z</cp:lastPrinted>
  <dcterms:created xsi:type="dcterms:W3CDTF">2008-11-04T11:49:28Z</dcterms:created>
  <dcterms:modified xsi:type="dcterms:W3CDTF">2015-07-06T08:13:05Z</dcterms:modified>
</cp:coreProperties>
</file>