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195" windowHeight="9210"/>
  </bookViews>
  <sheets>
    <sheet name="1" sheetId="1" r:id="rId1"/>
  </sheets>
  <definedNames>
    <definedName name="_xlnm.Print_Area" localSheetId="0">'1'!$A$1:$G$41</definedName>
  </definedNames>
  <calcPr calcId="145621"/>
</workbook>
</file>

<file path=xl/calcChain.xml><?xml version="1.0" encoding="utf-8"?>
<calcChain xmlns="http://schemas.openxmlformats.org/spreadsheetml/2006/main">
  <c r="F28" i="1" l="1"/>
  <c r="E28" i="1"/>
  <c r="G28" i="1"/>
  <c r="E18" i="1"/>
  <c r="G20" i="1"/>
  <c r="G19" i="1"/>
  <c r="F18" i="1"/>
  <c r="E17" i="1"/>
  <c r="G17" i="1" s="1"/>
  <c r="F17" i="1"/>
  <c r="G18" i="1" l="1"/>
  <c r="G27" i="1" l="1"/>
  <c r="G26" i="1"/>
  <c r="G24" i="1"/>
  <c r="F10" i="1"/>
  <c r="E10" i="1"/>
  <c r="G14" i="1"/>
  <c r="G13" i="1"/>
  <c r="G15" i="1"/>
  <c r="G16" i="1"/>
  <c r="F8" i="1"/>
  <c r="F7" i="1" s="1"/>
  <c r="F31" i="1"/>
  <c r="E31" i="1"/>
  <c r="G37" i="1"/>
  <c r="G35" i="1"/>
  <c r="G36" i="1"/>
  <c r="F25" i="1"/>
  <c r="F24" i="1" s="1"/>
  <c r="E24" i="1"/>
  <c r="E25" i="1"/>
  <c r="E8" i="1"/>
  <c r="E7" i="1" s="1"/>
  <c r="G9" i="1"/>
  <c r="G7" i="1" l="1"/>
  <c r="G8" i="1"/>
  <c r="G25" i="1"/>
  <c r="G33" i="1"/>
  <c r="F30" i="1" l="1"/>
  <c r="E30" i="1"/>
  <c r="E38" i="1" s="1"/>
  <c r="G32" i="1"/>
  <c r="G34" i="1"/>
  <c r="F38" i="1" l="1"/>
  <c r="G30" i="1"/>
  <c r="G31" i="1"/>
  <c r="G38" i="1"/>
  <c r="G10" i="1"/>
  <c r="G11" i="1"/>
  <c r="G12" i="1"/>
  <c r="G23" i="1"/>
  <c r="F22" i="1"/>
  <c r="E22" i="1"/>
  <c r="E21" i="1" s="1"/>
  <c r="E39" i="1" s="1"/>
  <c r="F21" i="1"/>
  <c r="F39" i="1" s="1"/>
  <c r="G39" i="1" l="1"/>
  <c r="G22" i="1"/>
  <c r="G21" i="1"/>
</calcChain>
</file>

<file path=xl/sharedStrings.xml><?xml version="1.0" encoding="utf-8"?>
<sst xmlns="http://schemas.openxmlformats.org/spreadsheetml/2006/main" count="56" uniqueCount="54">
  <si>
    <t>Dział</t>
  </si>
  <si>
    <t>Źródło dochodów</t>
  </si>
  <si>
    <t>Rozdział</t>
  </si>
  <si>
    <t>Zwiększenie</t>
  </si>
  <si>
    <t>Zmniejszenie</t>
  </si>
  <si>
    <t xml:space="preserve">             Dochody budżetu powiatu w 2015 roku - zmiana </t>
  </si>
  <si>
    <t>Plan po zmianie</t>
  </si>
  <si>
    <t>Plan przed zmianą</t>
  </si>
  <si>
    <t xml:space="preserve">Dochody  bieżące </t>
  </si>
  <si>
    <t>600</t>
  </si>
  <si>
    <t>758</t>
  </si>
  <si>
    <t>Różne rozliczenia</t>
  </si>
  <si>
    <t>Subwencja  ogólna z budżetu państwa</t>
  </si>
  <si>
    <t>75832</t>
  </si>
  <si>
    <t>Część równoważąca subwencji ogólnej dla powiatów</t>
  </si>
  <si>
    <t>razem  dochody  bieżące</t>
  </si>
  <si>
    <t xml:space="preserve">Dochody  majątkowe </t>
  </si>
  <si>
    <t xml:space="preserve">Transport  i łaczność </t>
  </si>
  <si>
    <t>60014</t>
  </si>
  <si>
    <t xml:space="preserve">Drogi publiczne powiatowe </t>
  </si>
  <si>
    <t xml:space="preserve">ogółem  dochody  majątkowe </t>
  </si>
  <si>
    <t>ogółem  dochody</t>
  </si>
  <si>
    <t>75803</t>
  </si>
  <si>
    <t>Część wyrównawcza subwencji ogólnej dla powiatów</t>
  </si>
  <si>
    <t>852</t>
  </si>
  <si>
    <t>Pomoc społeczna</t>
  </si>
  <si>
    <t>85201</t>
  </si>
  <si>
    <t>Placówki opiekuńczo-wychowawcze</t>
  </si>
  <si>
    <t>Dochody bieżące- darowizna na rzecz Domu Dziecka w Równem</t>
  </si>
  <si>
    <t>Pomoc finansowa  z Gminy Tłuszcz Projekt i budowa chodnika w msc Jaźwie (1000 mb) gm. Tłuszcz</t>
  </si>
  <si>
    <t>Pomoc finansowa z Gminy Tłuszcz Budowa chodnika w msc Białki</t>
  </si>
  <si>
    <t>Pomoc finansowa Przebudowa do drogi wojewódzkiej 634 w msc Ostrówek  gm Klembów</t>
  </si>
  <si>
    <t>020</t>
  </si>
  <si>
    <t>Leśnictwo</t>
  </si>
  <si>
    <t>02002</t>
  </si>
  <si>
    <t>Nadzór nad gospodarką leśną</t>
  </si>
  <si>
    <t>853</t>
  </si>
  <si>
    <t>Pozostałe zadania w zakresie polityki społecznej</t>
  </si>
  <si>
    <t>85333</t>
  </si>
  <si>
    <t xml:space="preserve">Powiatowe urzędy pracy </t>
  </si>
  <si>
    <t>Pomoc finansowa z Gminy Dąbrówka Budowa chodnika w msc Józefów w ciagu ulicy Klonowej</t>
  </si>
  <si>
    <t>Pomoc finansowa z Gminy Wołomin Budowa nowego śladu drogi 635 od węzła Czarna do skrzyżowania z S8</t>
  </si>
  <si>
    <t>Pomoc finansowa z gminy Dąbrówka Modernizacja części drogi Kuligów-Józefów-Kowalicha-Marianów, gm. Dąbrówka</t>
  </si>
  <si>
    <t>75814</t>
  </si>
  <si>
    <t>Różne rozliczenia finansowe</t>
  </si>
  <si>
    <t>Zwrot z wydatków niewygasających</t>
  </si>
  <si>
    <t>Dotacja z WFOŚiGW przeznaczona na sporządzenie planów urządzenia lasów</t>
  </si>
  <si>
    <t>Dotacja celowa otrzymana ze środków europejskich przeznaczona na realizację programu PO WER 2015</t>
  </si>
  <si>
    <t>801</t>
  </si>
  <si>
    <t xml:space="preserve">Oświata i wychowanie </t>
  </si>
  <si>
    <t>80195</t>
  </si>
  <si>
    <t>Pozostała działalność</t>
  </si>
  <si>
    <t>Dotacja celowa Projekt Praktyka  czyni mistrza  - program rozwojowy dla Technikum Zespołu Szkół w Zielonce część unijna</t>
  </si>
  <si>
    <t>Dotacja celowa Projekt Praktyka  czyni mistrza  - program rozwojowy dla Technikum Zespołu Szkół w Zielonce część krajowa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</si>
</sst>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1"/>
      <color indexed="8"/>
      <name val="Arial CE"/>
      <charset val="238"/>
    </font>
    <font>
      <i/>
      <sz val="14"/>
      <color theme="1"/>
      <name val="Arial CE"/>
      <charset val="238"/>
    </font>
    <font>
      <b/>
      <sz val="16"/>
      <color theme="1"/>
      <name val="Arial CE"/>
      <charset val="238"/>
    </font>
    <font>
      <b/>
      <i/>
      <sz val="16"/>
      <color theme="1"/>
      <name val="Arial CE"/>
      <charset val="238"/>
    </font>
    <font>
      <i/>
      <sz val="16"/>
      <color theme="1"/>
      <name val="Arial CE"/>
      <charset val="238"/>
    </font>
    <font>
      <sz val="16"/>
      <color theme="1"/>
      <name val="Arial CE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/>
    </xf>
    <xf numFmtId="3" fontId="24" fillId="0" borderId="0" xfId="0" applyNumberFormat="1" applyFont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2" fillId="0" borderId="0" xfId="0" applyFont="1" applyFill="1" applyAlignment="1">
      <alignment vertical="center"/>
    </xf>
    <xf numFmtId="0" fontId="0" fillId="0" borderId="0" xfId="0" applyBorder="1" applyAlignment="1"/>
    <xf numFmtId="49" fontId="34" fillId="0" borderId="0" xfId="0" applyNumberFormat="1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Border="1"/>
    <xf numFmtId="49" fontId="30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49" fontId="29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right" vertical="center"/>
    </xf>
    <xf numFmtId="49" fontId="23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left" vertical="center" wrapText="1"/>
    </xf>
    <xf numFmtId="3" fontId="27" fillId="0" borderId="0" xfId="0" applyNumberFormat="1" applyFont="1" applyBorder="1" applyAlignment="1">
      <alignment vertical="center"/>
    </xf>
    <xf numFmtId="49" fontId="29" fillId="0" borderId="0" xfId="0" applyNumberFormat="1" applyFont="1" applyBorder="1" applyAlignment="1">
      <alignment horizont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22" fillId="0" borderId="0" xfId="0" applyFont="1" applyBorder="1"/>
    <xf numFmtId="49" fontId="27" fillId="0" borderId="18" xfId="0" applyNumberFormat="1" applyFont="1" applyBorder="1" applyAlignment="1">
      <alignment horizontal="left" vertical="center" wrapText="1"/>
    </xf>
    <xf numFmtId="3" fontId="27" fillId="0" borderId="18" xfId="0" applyNumberFormat="1" applyFont="1" applyBorder="1" applyAlignment="1">
      <alignment vertical="center"/>
    </xf>
    <xf numFmtId="49" fontId="35" fillId="0" borderId="11" xfId="0" applyNumberFormat="1" applyFont="1" applyBorder="1" applyAlignment="1">
      <alignment horizontal="left" vertical="center" wrapText="1"/>
    </xf>
    <xf numFmtId="49" fontId="36" fillId="0" borderId="11" xfId="0" applyNumberFormat="1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3" fontId="36" fillId="24" borderId="11" xfId="0" applyNumberFormat="1" applyFont="1" applyFill="1" applyBorder="1" applyAlignment="1">
      <alignment horizontal="center" vertical="center" wrapText="1"/>
    </xf>
    <xf numFmtId="3" fontId="36" fillId="0" borderId="11" xfId="0" applyNumberFormat="1" applyFont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left" vertical="center" wrapText="1"/>
    </xf>
    <xf numFmtId="3" fontId="36" fillId="0" borderId="11" xfId="0" applyNumberFormat="1" applyFont="1" applyBorder="1" applyAlignment="1">
      <alignment horizontal="right" vertical="center" wrapText="1"/>
    </xf>
    <xf numFmtId="49" fontId="38" fillId="0" borderId="11" xfId="0" applyNumberFormat="1" applyFont="1" applyBorder="1" applyAlignment="1">
      <alignment horizontal="left" vertical="center" wrapText="1"/>
    </xf>
    <xf numFmtId="3" fontId="38" fillId="0" borderId="11" xfId="0" applyNumberFormat="1" applyFont="1" applyBorder="1" applyAlignment="1">
      <alignment horizontal="right" vertical="center" wrapText="1"/>
    </xf>
    <xf numFmtId="3" fontId="38" fillId="0" borderId="11" xfId="0" applyNumberFormat="1" applyFont="1" applyBorder="1" applyAlignment="1">
      <alignment vertical="center"/>
    </xf>
    <xf numFmtId="3" fontId="39" fillId="0" borderId="11" xfId="0" applyNumberFormat="1" applyFont="1" applyBorder="1" applyAlignment="1">
      <alignment horizontal="center" vertical="center" wrapText="1"/>
    </xf>
    <xf numFmtId="3" fontId="39" fillId="24" borderId="11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Border="1" applyAlignment="1">
      <alignment vertical="center"/>
    </xf>
    <xf numFmtId="3" fontId="37" fillId="24" borderId="11" xfId="0" applyNumberFormat="1" applyFont="1" applyFill="1" applyBorder="1" applyAlignment="1">
      <alignment vertical="center"/>
    </xf>
    <xf numFmtId="49" fontId="39" fillId="0" borderId="11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right" vertical="center" wrapText="1"/>
    </xf>
    <xf numFmtId="3" fontId="37" fillId="24" borderId="11" xfId="0" applyNumberFormat="1" applyFont="1" applyFill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40" fillId="0" borderId="0" xfId="0" applyFont="1" applyBorder="1" applyAlignment="1">
      <alignment horizontal="center"/>
    </xf>
    <xf numFmtId="0" fontId="41" fillId="0" borderId="0" xfId="0" applyFont="1" applyBorder="1" applyAlignment="1"/>
    <xf numFmtId="0" fontId="26" fillId="0" borderId="0" xfId="0" applyFont="1" applyFill="1" applyBorder="1" applyAlignment="1">
      <alignment vertical="center"/>
    </xf>
    <xf numFmtId="0" fontId="25" fillId="24" borderId="10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49" fontId="34" fillId="0" borderId="0" xfId="0" applyNumberFormat="1" applyFont="1" applyBorder="1" applyAlignment="1">
      <alignment vertical="center" wrapText="1"/>
    </xf>
    <xf numFmtId="49" fontId="23" fillId="0" borderId="18" xfId="0" applyNumberFormat="1" applyFont="1" applyBorder="1" applyAlignment="1">
      <alignment horizontal="left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view="pageBreakPreview" zoomScaleNormal="100" zoomScaleSheetLayoutView="100" workbookViewId="0">
      <selection sqref="A1:E1"/>
    </sheetView>
  </sheetViews>
  <sheetFormatPr defaultRowHeight="12.75"/>
  <cols>
    <col min="1" max="1" width="11" customWidth="1"/>
    <col min="2" max="2" width="12" customWidth="1"/>
    <col min="3" max="3" width="113.5703125" customWidth="1"/>
    <col min="4" max="7" width="24.5703125" customWidth="1"/>
  </cols>
  <sheetData>
    <row r="1" spans="1:7" ht="24" customHeight="1">
      <c r="A1" s="52" t="s">
        <v>5</v>
      </c>
      <c r="B1" s="52"/>
      <c r="C1" s="53"/>
      <c r="D1" s="53"/>
      <c r="E1" s="53"/>
    </row>
    <row r="2" spans="1:7" ht="24" customHeight="1">
      <c r="A2" s="8"/>
      <c r="B2" s="8"/>
      <c r="C2" s="9"/>
      <c r="D2" s="11"/>
      <c r="E2" s="9"/>
    </row>
    <row r="3" spans="1:7" ht="10.5" customHeight="1">
      <c r="A3" s="8"/>
      <c r="B3" s="8"/>
      <c r="C3" s="9"/>
      <c r="D3" s="11"/>
      <c r="E3" s="9"/>
    </row>
    <row r="4" spans="1:7" s="1" customFormat="1" ht="21" customHeight="1">
      <c r="A4" s="55" t="s">
        <v>0</v>
      </c>
      <c r="B4" s="55" t="s">
        <v>2</v>
      </c>
      <c r="C4" s="55" t="s">
        <v>1</v>
      </c>
      <c r="D4" s="55" t="s">
        <v>7</v>
      </c>
      <c r="E4" s="59" t="s">
        <v>3</v>
      </c>
      <c r="F4" s="62" t="s">
        <v>4</v>
      </c>
      <c r="G4" s="59" t="s">
        <v>6</v>
      </c>
    </row>
    <row r="5" spans="1:7" s="2" customFormat="1" ht="19.5" customHeight="1">
      <c r="A5" s="56"/>
      <c r="B5" s="56"/>
      <c r="C5" s="56"/>
      <c r="D5" s="56"/>
      <c r="E5" s="60"/>
      <c r="F5" s="63"/>
      <c r="G5" s="60"/>
    </row>
    <row r="6" spans="1:7" ht="24.75" customHeight="1">
      <c r="A6" s="67" t="s">
        <v>8</v>
      </c>
      <c r="B6" s="68"/>
      <c r="C6" s="68"/>
      <c r="D6" s="68"/>
      <c r="E6" s="68"/>
      <c r="F6" s="68"/>
      <c r="G6" s="69"/>
    </row>
    <row r="7" spans="1:7" ht="24.75" customHeight="1">
      <c r="A7" s="32" t="s">
        <v>32</v>
      </c>
      <c r="B7" s="33"/>
      <c r="C7" s="32" t="s">
        <v>33</v>
      </c>
      <c r="D7" s="34">
        <v>127400</v>
      </c>
      <c r="E7" s="35">
        <f>SUM(E8)</f>
        <v>20000</v>
      </c>
      <c r="F7" s="35">
        <f>SUM(F8)</f>
        <v>0</v>
      </c>
      <c r="G7" s="35">
        <f t="shared" ref="G7:G9" si="0">SUM(D7:F7)</f>
        <v>147400</v>
      </c>
    </row>
    <row r="8" spans="1:7" ht="24.75" customHeight="1">
      <c r="A8" s="32"/>
      <c r="B8" s="36" t="s">
        <v>34</v>
      </c>
      <c r="C8" s="37" t="s">
        <v>35</v>
      </c>
      <c r="D8" s="38">
        <v>0</v>
      </c>
      <c r="E8" s="38">
        <f>SUM(E9)</f>
        <v>20000</v>
      </c>
      <c r="F8" s="38">
        <f>SUM(F9)</f>
        <v>0</v>
      </c>
      <c r="G8" s="35">
        <f t="shared" si="0"/>
        <v>20000</v>
      </c>
    </row>
    <row r="9" spans="1:7" ht="27" customHeight="1">
      <c r="A9" s="32"/>
      <c r="B9" s="36"/>
      <c r="C9" s="39" t="s">
        <v>46</v>
      </c>
      <c r="D9" s="40">
        <v>0</v>
      </c>
      <c r="E9" s="41">
        <v>20000</v>
      </c>
      <c r="F9" s="41">
        <v>0</v>
      </c>
      <c r="G9" s="42">
        <f t="shared" si="0"/>
        <v>20000</v>
      </c>
    </row>
    <row r="10" spans="1:7" ht="24.75" customHeight="1">
      <c r="A10" s="32" t="s">
        <v>10</v>
      </c>
      <c r="B10" s="33"/>
      <c r="C10" s="32" t="s">
        <v>11</v>
      </c>
      <c r="D10" s="34">
        <v>50576156</v>
      </c>
      <c r="E10" s="35">
        <f>SUM(E11+E13+E15)</f>
        <v>135000</v>
      </c>
      <c r="F10" s="35">
        <f>SUM(F11+F13+F15)</f>
        <v>-111</v>
      </c>
      <c r="G10" s="35">
        <f t="shared" ref="G10:G28" si="1">SUM(D10:F10)</f>
        <v>50711045</v>
      </c>
    </row>
    <row r="11" spans="1:7" ht="27.75" customHeight="1">
      <c r="A11" s="32"/>
      <c r="B11" s="36" t="s">
        <v>22</v>
      </c>
      <c r="C11" s="37" t="s">
        <v>23</v>
      </c>
      <c r="D11" s="38">
        <v>912385</v>
      </c>
      <c r="E11" s="38">
        <v>0</v>
      </c>
      <c r="F11" s="38">
        <v>-44</v>
      </c>
      <c r="G11" s="35">
        <f t="shared" si="1"/>
        <v>912341</v>
      </c>
    </row>
    <row r="12" spans="1:7" ht="23.25" customHeight="1">
      <c r="A12" s="32"/>
      <c r="B12" s="36"/>
      <c r="C12" s="39" t="s">
        <v>12</v>
      </c>
      <c r="D12" s="40">
        <v>912385</v>
      </c>
      <c r="E12" s="41">
        <v>0</v>
      </c>
      <c r="F12" s="41">
        <v>-44</v>
      </c>
      <c r="G12" s="42">
        <f t="shared" si="1"/>
        <v>912341</v>
      </c>
    </row>
    <row r="13" spans="1:7" ht="23.25" customHeight="1">
      <c r="A13" s="32"/>
      <c r="B13" s="33" t="s">
        <v>43</v>
      </c>
      <c r="C13" s="32" t="s">
        <v>44</v>
      </c>
      <c r="D13" s="34">
        <v>250000</v>
      </c>
      <c r="E13" s="35">
        <v>135000</v>
      </c>
      <c r="F13" s="35">
        <v>0</v>
      </c>
      <c r="G13" s="35">
        <f t="shared" ref="G13:G14" si="2">SUM(D13:F13)</f>
        <v>385000</v>
      </c>
    </row>
    <row r="14" spans="1:7" ht="23.25" customHeight="1">
      <c r="A14" s="32"/>
      <c r="B14" s="33"/>
      <c r="C14" s="39" t="s">
        <v>45</v>
      </c>
      <c r="D14" s="43">
        <v>0</v>
      </c>
      <c r="E14" s="42">
        <v>135000</v>
      </c>
      <c r="F14" s="42">
        <v>0</v>
      </c>
      <c r="G14" s="42">
        <f t="shared" si="2"/>
        <v>135000</v>
      </c>
    </row>
    <row r="15" spans="1:7" ht="26.25" customHeight="1">
      <c r="A15" s="32"/>
      <c r="B15" s="36" t="s">
        <v>13</v>
      </c>
      <c r="C15" s="37" t="s">
        <v>14</v>
      </c>
      <c r="D15" s="44">
        <v>1397451</v>
      </c>
      <c r="E15" s="44">
        <v>0</v>
      </c>
      <c r="F15" s="41">
        <v>-67</v>
      </c>
      <c r="G15" s="35">
        <f t="shared" si="1"/>
        <v>1397384</v>
      </c>
    </row>
    <row r="16" spans="1:7" ht="26.25" customHeight="1">
      <c r="A16" s="32"/>
      <c r="B16" s="36"/>
      <c r="C16" s="39" t="s">
        <v>12</v>
      </c>
      <c r="D16" s="41">
        <v>1397451</v>
      </c>
      <c r="E16" s="41">
        <v>0</v>
      </c>
      <c r="F16" s="41">
        <v>-67</v>
      </c>
      <c r="G16" s="42">
        <f t="shared" si="1"/>
        <v>1397384</v>
      </c>
    </row>
    <row r="17" spans="1:7" ht="23.25" customHeight="1">
      <c r="A17" s="32" t="s">
        <v>48</v>
      </c>
      <c r="B17" s="33"/>
      <c r="C17" s="32" t="s">
        <v>49</v>
      </c>
      <c r="D17" s="34">
        <v>1264848</v>
      </c>
      <c r="E17" s="35">
        <f>SUM(E18)</f>
        <v>2611</v>
      </c>
      <c r="F17" s="35">
        <f>SUM(F18)</f>
        <v>0</v>
      </c>
      <c r="G17" s="35">
        <f t="shared" ref="G17:G20" si="3">SUM(D17:F17)</f>
        <v>1267459</v>
      </c>
    </row>
    <row r="18" spans="1:7" ht="24" customHeight="1">
      <c r="A18" s="32"/>
      <c r="B18" s="50" t="s">
        <v>50</v>
      </c>
      <c r="C18" s="37" t="s">
        <v>51</v>
      </c>
      <c r="D18" s="38">
        <v>1021774</v>
      </c>
      <c r="E18" s="38">
        <f>SUM(E19:E20)</f>
        <v>2611</v>
      </c>
      <c r="F18" s="38">
        <f>SUM(F19)</f>
        <v>0</v>
      </c>
      <c r="G18" s="35">
        <f t="shared" si="3"/>
        <v>1024385</v>
      </c>
    </row>
    <row r="19" spans="1:7" ht="41.25" customHeight="1">
      <c r="A19" s="32"/>
      <c r="B19" s="50"/>
      <c r="C19" s="39" t="s">
        <v>52</v>
      </c>
      <c r="D19" s="40">
        <v>21600</v>
      </c>
      <c r="E19" s="41">
        <v>111</v>
      </c>
      <c r="F19" s="41">
        <v>0</v>
      </c>
      <c r="G19" s="42">
        <f t="shared" si="3"/>
        <v>21711</v>
      </c>
    </row>
    <row r="20" spans="1:7" ht="41.25" customHeight="1">
      <c r="A20" s="32"/>
      <c r="B20" s="50"/>
      <c r="C20" s="39" t="s">
        <v>53</v>
      </c>
      <c r="D20" s="40">
        <v>0</v>
      </c>
      <c r="E20" s="41">
        <v>2500</v>
      </c>
      <c r="F20" s="41">
        <v>0</v>
      </c>
      <c r="G20" s="42">
        <f t="shared" si="3"/>
        <v>2500</v>
      </c>
    </row>
    <row r="21" spans="1:7" ht="26.25" customHeight="1">
      <c r="A21" s="32" t="s">
        <v>24</v>
      </c>
      <c r="B21" s="33"/>
      <c r="C21" s="32" t="s">
        <v>25</v>
      </c>
      <c r="D21" s="34">
        <v>9135558</v>
      </c>
      <c r="E21" s="35">
        <f>SUM(E22)</f>
        <v>3010</v>
      </c>
      <c r="F21" s="35">
        <f>SUM(F22)</f>
        <v>0</v>
      </c>
      <c r="G21" s="35">
        <f t="shared" si="1"/>
        <v>9138568</v>
      </c>
    </row>
    <row r="22" spans="1:7" ht="30.75" customHeight="1">
      <c r="A22" s="32"/>
      <c r="B22" s="36" t="s">
        <v>26</v>
      </c>
      <c r="C22" s="37" t="s">
        <v>27</v>
      </c>
      <c r="D22" s="38">
        <v>545891</v>
      </c>
      <c r="E22" s="38">
        <f>SUM(E23)</f>
        <v>3010</v>
      </c>
      <c r="F22" s="38">
        <f>SUM(F23)</f>
        <v>0</v>
      </c>
      <c r="G22" s="35">
        <f t="shared" si="1"/>
        <v>548901</v>
      </c>
    </row>
    <row r="23" spans="1:7" ht="25.5" customHeight="1">
      <c r="A23" s="32"/>
      <c r="B23" s="36"/>
      <c r="C23" s="39" t="s">
        <v>28</v>
      </c>
      <c r="D23" s="40">
        <v>0</v>
      </c>
      <c r="E23" s="41">
        <v>3010</v>
      </c>
      <c r="F23" s="41">
        <v>0</v>
      </c>
      <c r="G23" s="42">
        <f t="shared" si="1"/>
        <v>3010</v>
      </c>
    </row>
    <row r="24" spans="1:7" ht="26.25" customHeight="1">
      <c r="A24" s="32" t="s">
        <v>36</v>
      </c>
      <c r="B24" s="33"/>
      <c r="C24" s="32" t="s">
        <v>37</v>
      </c>
      <c r="D24" s="34">
        <v>1773171</v>
      </c>
      <c r="E24" s="35">
        <f>SUM(E25)</f>
        <v>3454900</v>
      </c>
      <c r="F24" s="35">
        <f>SUM(F25)</f>
        <v>0</v>
      </c>
      <c r="G24" s="35">
        <f>SUM(D24:F24)</f>
        <v>5228071</v>
      </c>
    </row>
    <row r="25" spans="1:7" ht="23.25" customHeight="1">
      <c r="A25" s="32"/>
      <c r="B25" s="36" t="s">
        <v>38</v>
      </c>
      <c r="C25" s="37" t="s">
        <v>39</v>
      </c>
      <c r="D25" s="38">
        <v>1061381</v>
      </c>
      <c r="E25" s="38">
        <f>SUM(E26:E27)</f>
        <v>3454900</v>
      </c>
      <c r="F25" s="38">
        <f>SUM(F26:F27)</f>
        <v>0</v>
      </c>
      <c r="G25" s="35">
        <f t="shared" ref="G25" si="4">SUM(D25:F25)</f>
        <v>4516281</v>
      </c>
    </row>
    <row r="26" spans="1:7" ht="42.75" customHeight="1">
      <c r="A26" s="32"/>
      <c r="B26" s="36"/>
      <c r="C26" s="39" t="s">
        <v>47</v>
      </c>
      <c r="D26" s="40">
        <v>0</v>
      </c>
      <c r="E26" s="41">
        <v>2911900</v>
      </c>
      <c r="F26" s="41">
        <v>0</v>
      </c>
      <c r="G26" s="42">
        <f>SUM(D26:F26)</f>
        <v>2911900</v>
      </c>
    </row>
    <row r="27" spans="1:7" ht="41.25" customHeight="1">
      <c r="A27" s="32"/>
      <c r="B27" s="36"/>
      <c r="C27" s="39" t="s">
        <v>47</v>
      </c>
      <c r="D27" s="40">
        <v>0</v>
      </c>
      <c r="E27" s="41">
        <v>543000</v>
      </c>
      <c r="F27" s="41">
        <v>0</v>
      </c>
      <c r="G27" s="42">
        <f>SUM(D27:F27)</f>
        <v>543000</v>
      </c>
    </row>
    <row r="28" spans="1:7" ht="30.75" customHeight="1">
      <c r="A28" s="32"/>
      <c r="B28" s="36"/>
      <c r="C28" s="37" t="s">
        <v>15</v>
      </c>
      <c r="D28" s="45">
        <v>148944441</v>
      </c>
      <c r="E28" s="44">
        <f>SUM(E7+E10+E21+E24+E17)</f>
        <v>3615521</v>
      </c>
      <c r="F28" s="44">
        <f>SUM(F7+F10+F21+F24+F17)</f>
        <v>-111</v>
      </c>
      <c r="G28" s="35">
        <f t="shared" si="1"/>
        <v>152559851</v>
      </c>
    </row>
    <row r="29" spans="1:7" ht="25.5" customHeight="1">
      <c r="A29" s="64" t="s">
        <v>16</v>
      </c>
      <c r="B29" s="65"/>
      <c r="C29" s="65"/>
      <c r="D29" s="65"/>
      <c r="E29" s="65"/>
      <c r="F29" s="65"/>
      <c r="G29" s="66"/>
    </row>
    <row r="30" spans="1:7" ht="25.5" customHeight="1">
      <c r="A30" s="32" t="s">
        <v>9</v>
      </c>
      <c r="B30" s="36"/>
      <c r="C30" s="37" t="s">
        <v>17</v>
      </c>
      <c r="D30" s="44">
        <v>1760500</v>
      </c>
      <c r="E30" s="44">
        <f>SUM(E31)</f>
        <v>718488</v>
      </c>
      <c r="F30" s="44">
        <f>SUM(F31)</f>
        <v>-250000</v>
      </c>
      <c r="G30" s="35">
        <f>SUM(D30:F30)</f>
        <v>2228988</v>
      </c>
    </row>
    <row r="31" spans="1:7" ht="22.5" customHeight="1">
      <c r="A31" s="32"/>
      <c r="B31" s="36" t="s">
        <v>18</v>
      </c>
      <c r="C31" s="37" t="s">
        <v>19</v>
      </c>
      <c r="D31" s="44">
        <v>1760500</v>
      </c>
      <c r="E31" s="44">
        <f>SUM(E32:E37)</f>
        <v>718488</v>
      </c>
      <c r="F31" s="44">
        <f>SUM(F32:F37)</f>
        <v>-250000</v>
      </c>
      <c r="G31" s="35">
        <f t="shared" ref="G31:G39" si="5">SUM(D31:F31)</f>
        <v>2228988</v>
      </c>
    </row>
    <row r="32" spans="1:7" ht="22.5" customHeight="1">
      <c r="A32" s="32"/>
      <c r="B32" s="36"/>
      <c r="C32" s="31" t="s">
        <v>30</v>
      </c>
      <c r="D32" s="41">
        <v>0</v>
      </c>
      <c r="E32" s="41">
        <v>100000</v>
      </c>
      <c r="F32" s="41">
        <v>0</v>
      </c>
      <c r="G32" s="42">
        <f t="shared" si="5"/>
        <v>100000</v>
      </c>
    </row>
    <row r="33" spans="1:7" ht="24.75" customHeight="1">
      <c r="A33" s="32"/>
      <c r="B33" s="36"/>
      <c r="C33" s="31" t="s">
        <v>31</v>
      </c>
      <c r="D33" s="41">
        <v>0</v>
      </c>
      <c r="E33" s="41">
        <v>320000</v>
      </c>
      <c r="F33" s="41">
        <v>0</v>
      </c>
      <c r="G33" s="42">
        <f t="shared" si="5"/>
        <v>320000</v>
      </c>
    </row>
    <row r="34" spans="1:7" ht="39" customHeight="1">
      <c r="A34" s="32"/>
      <c r="B34" s="36"/>
      <c r="C34" s="31" t="s">
        <v>29</v>
      </c>
      <c r="D34" s="41">
        <v>100000</v>
      </c>
      <c r="E34" s="41">
        <v>0</v>
      </c>
      <c r="F34" s="41">
        <v>-100000</v>
      </c>
      <c r="G34" s="42">
        <f t="shared" si="5"/>
        <v>0</v>
      </c>
    </row>
    <row r="35" spans="1:7" ht="33.75" customHeight="1">
      <c r="A35" s="32"/>
      <c r="B35" s="36"/>
      <c r="C35" s="31" t="s">
        <v>40</v>
      </c>
      <c r="D35" s="41">
        <v>0</v>
      </c>
      <c r="E35" s="41">
        <v>150000</v>
      </c>
      <c r="F35" s="41">
        <v>0</v>
      </c>
      <c r="G35" s="42">
        <f t="shared" si="5"/>
        <v>150000</v>
      </c>
    </row>
    <row r="36" spans="1:7" ht="35.25" customHeight="1">
      <c r="A36" s="32"/>
      <c r="B36" s="36"/>
      <c r="C36" s="31" t="s">
        <v>41</v>
      </c>
      <c r="D36" s="41">
        <v>0</v>
      </c>
      <c r="E36" s="41">
        <v>148488</v>
      </c>
      <c r="F36" s="41">
        <v>0</v>
      </c>
      <c r="G36" s="42">
        <f t="shared" si="5"/>
        <v>148488</v>
      </c>
    </row>
    <row r="37" spans="1:7" ht="37.5" customHeight="1">
      <c r="A37" s="32"/>
      <c r="B37" s="36"/>
      <c r="C37" s="31" t="s">
        <v>42</v>
      </c>
      <c r="D37" s="41">
        <v>215000</v>
      </c>
      <c r="E37" s="41">
        <v>0</v>
      </c>
      <c r="F37" s="41">
        <v>-150000</v>
      </c>
      <c r="G37" s="42">
        <f t="shared" si="5"/>
        <v>65000</v>
      </c>
    </row>
    <row r="38" spans="1:7" ht="22.5" customHeight="1">
      <c r="A38" s="46"/>
      <c r="B38" s="47"/>
      <c r="C38" s="48" t="s">
        <v>20</v>
      </c>
      <c r="D38" s="45">
        <v>1806148</v>
      </c>
      <c r="E38" s="45">
        <f>SUM(E30)</f>
        <v>718488</v>
      </c>
      <c r="F38" s="45">
        <f>SUM(F30)</f>
        <v>-250000</v>
      </c>
      <c r="G38" s="35">
        <f t="shared" si="5"/>
        <v>2274636</v>
      </c>
    </row>
    <row r="39" spans="1:7" ht="24" customHeight="1">
      <c r="A39" s="32"/>
      <c r="B39" s="36"/>
      <c r="C39" s="48" t="s">
        <v>21</v>
      </c>
      <c r="D39" s="49">
        <v>150750589</v>
      </c>
      <c r="E39" s="44">
        <f>SUM(E38+E28)</f>
        <v>4334009</v>
      </c>
      <c r="F39" s="44">
        <f>SUM(F38+F28)</f>
        <v>-250111</v>
      </c>
      <c r="G39" s="35">
        <f t="shared" si="5"/>
        <v>154834487</v>
      </c>
    </row>
    <row r="40" spans="1:7" ht="34.5" customHeight="1">
      <c r="A40" s="58"/>
      <c r="B40" s="58"/>
      <c r="C40" s="58"/>
      <c r="D40" s="29"/>
      <c r="E40" s="30"/>
      <c r="F40" s="30"/>
      <c r="G40" s="30"/>
    </row>
    <row r="41" spans="1:7" ht="21.75" customHeight="1">
      <c r="A41" s="61">
        <v>4</v>
      </c>
      <c r="B41" s="61"/>
      <c r="C41" s="61"/>
      <c r="D41" s="61"/>
      <c r="E41" s="61"/>
      <c r="F41" s="61"/>
      <c r="G41" s="61"/>
    </row>
    <row r="42" spans="1:7" ht="27.75" customHeight="1"/>
    <row r="43" spans="1:7" ht="33.75" customHeight="1">
      <c r="A43" s="13"/>
      <c r="B43" s="14"/>
      <c r="C43" s="15"/>
      <c r="D43" s="15"/>
      <c r="E43" s="16"/>
      <c r="F43" s="16"/>
      <c r="G43" s="16"/>
    </row>
    <row r="44" spans="1:7" ht="33.75" customHeight="1">
      <c r="A44" s="17"/>
      <c r="B44" s="15"/>
      <c r="C44" s="15"/>
      <c r="D44" s="15"/>
      <c r="E44" s="18"/>
      <c r="F44" s="18"/>
      <c r="G44" s="18"/>
    </row>
    <row r="45" spans="1:7" ht="58.5" customHeight="1">
      <c r="A45" s="19"/>
      <c r="B45" s="20"/>
      <c r="C45" s="21"/>
      <c r="D45" s="21"/>
      <c r="E45" s="22"/>
      <c r="F45" s="22"/>
      <c r="G45" s="22"/>
    </row>
    <row r="46" spans="1:7" ht="59.25" customHeight="1">
      <c r="A46" s="19"/>
      <c r="B46" s="20"/>
      <c r="C46" s="21"/>
      <c r="D46" s="21"/>
      <c r="E46" s="22"/>
      <c r="F46" s="22"/>
      <c r="G46" s="22"/>
    </row>
    <row r="47" spans="1:7" ht="30" customHeight="1">
      <c r="A47" s="23"/>
      <c r="B47" s="23"/>
      <c r="C47" s="17"/>
      <c r="D47" s="17"/>
      <c r="E47" s="24"/>
      <c r="F47" s="24"/>
      <c r="G47" s="24"/>
    </row>
    <row r="48" spans="1:7" s="7" customFormat="1" ht="21" customHeight="1">
      <c r="A48" s="57"/>
      <c r="B48" s="57"/>
      <c r="C48" s="57"/>
      <c r="D48" s="12"/>
      <c r="E48" s="6"/>
      <c r="F48" s="6"/>
      <c r="G48" s="25"/>
    </row>
    <row r="49" spans="1:7" s="7" customFormat="1" ht="21" customHeight="1">
      <c r="A49" s="57"/>
      <c r="B49" s="57"/>
      <c r="C49" s="57"/>
      <c r="D49" s="12"/>
      <c r="E49" s="6"/>
      <c r="F49" s="6"/>
      <c r="G49" s="25"/>
    </row>
    <row r="50" spans="1:7" ht="21" customHeight="1">
      <c r="A50" s="54"/>
      <c r="B50" s="54"/>
      <c r="C50" s="54"/>
      <c r="D50" s="26"/>
      <c r="E50" s="27"/>
      <c r="F50" s="27"/>
      <c r="G50" s="28"/>
    </row>
    <row r="51" spans="1:7" ht="21" customHeight="1">
      <c r="A51" s="51"/>
      <c r="B51" s="51"/>
      <c r="C51" s="51"/>
      <c r="D51" s="10"/>
      <c r="E51" s="4"/>
      <c r="F51" s="4"/>
      <c r="G51" s="4"/>
    </row>
    <row r="52" spans="1:7">
      <c r="A52" s="4"/>
      <c r="B52" s="4"/>
      <c r="C52" s="5"/>
      <c r="D52" s="5"/>
      <c r="E52" s="4"/>
      <c r="F52" s="4"/>
      <c r="G52" s="4"/>
    </row>
    <row r="53" spans="1:7">
      <c r="C53" s="3"/>
      <c r="D53" s="3"/>
    </row>
    <row r="54" spans="1:7">
      <c r="C54" s="3"/>
      <c r="D54" s="3"/>
    </row>
    <row r="55" spans="1:7">
      <c r="C55" s="3"/>
      <c r="D55" s="3"/>
    </row>
    <row r="56" spans="1:7">
      <c r="C56" s="3"/>
      <c r="D56" s="3"/>
    </row>
    <row r="57" spans="1:7">
      <c r="C57" s="3"/>
      <c r="D57" s="3"/>
    </row>
    <row r="58" spans="1:7">
      <c r="C58" s="3"/>
      <c r="D58" s="3"/>
    </row>
    <row r="59" spans="1:7">
      <c r="C59" s="3"/>
      <c r="D59" s="3"/>
    </row>
    <row r="60" spans="1:7">
      <c r="C60" s="3"/>
      <c r="D60" s="3"/>
    </row>
    <row r="61" spans="1:7">
      <c r="C61" s="3"/>
      <c r="D61" s="3"/>
    </row>
    <row r="62" spans="1:7">
      <c r="C62" s="3"/>
      <c r="D62" s="3"/>
    </row>
    <row r="63" spans="1:7">
      <c r="C63" s="3"/>
      <c r="D63" s="3"/>
    </row>
    <row r="64" spans="1:7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</sheetData>
  <mergeCells count="16">
    <mergeCell ref="A51:C51"/>
    <mergeCell ref="A1:E1"/>
    <mergeCell ref="A50:C50"/>
    <mergeCell ref="A4:A5"/>
    <mergeCell ref="B4:B5"/>
    <mergeCell ref="A48:C48"/>
    <mergeCell ref="A49:C49"/>
    <mergeCell ref="A40:C40"/>
    <mergeCell ref="E4:E5"/>
    <mergeCell ref="A41:G41"/>
    <mergeCell ref="F4:F5"/>
    <mergeCell ref="D4:D5"/>
    <mergeCell ref="A29:G29"/>
    <mergeCell ref="A6:G6"/>
    <mergeCell ref="C4:C5"/>
    <mergeCell ref="G4:G5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46" orientation="landscape" horizontalDpi="4294967295" verticalDpi="300" r:id="rId1"/>
  <headerFooter differentOddEven="1" alignWithMargins="0">
    <oddHeader xml:space="preserve">&amp;R&amp;12Tabela Nr 1 
do Uchwały Rady Powiatu Wołomińskiego Nr VI-71/2015 
   z dnia   16 kwietnia 2015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admin</cp:lastModifiedBy>
  <cp:lastPrinted>2015-04-17T13:49:33Z</cp:lastPrinted>
  <dcterms:created xsi:type="dcterms:W3CDTF">2008-11-04T11:49:28Z</dcterms:created>
  <dcterms:modified xsi:type="dcterms:W3CDTF">2015-04-22T11:28:19Z</dcterms:modified>
</cp:coreProperties>
</file>