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UCHWAŁA RPW LUTY ZMIANY BUDŻET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'1'!$A$1:$I$69</definedName>
  </definedNames>
  <calcPr calcId="152511"/>
</workbook>
</file>

<file path=xl/calcChain.xml><?xml version="1.0" encoding="utf-8"?>
<calcChain xmlns="http://schemas.openxmlformats.org/spreadsheetml/2006/main">
  <c r="F54" i="1" l="1"/>
  <c r="F67" i="1"/>
  <c r="F63" i="1"/>
  <c r="F56" i="1"/>
  <c r="F62" i="1"/>
  <c r="F32" i="1"/>
  <c r="F31" i="1"/>
  <c r="F42" i="1" l="1"/>
  <c r="E42" i="1"/>
  <c r="F39" i="1"/>
  <c r="F38" i="1" s="1"/>
  <c r="E39" i="1"/>
  <c r="E38" i="1" s="1"/>
  <c r="F37" i="1" l="1"/>
  <c r="E20" i="1"/>
  <c r="F55" i="1"/>
  <c r="F44" i="1"/>
  <c r="E44" i="1"/>
  <c r="E37" i="1" s="1"/>
  <c r="F7" i="1"/>
  <c r="F6" i="1" s="1"/>
  <c r="E11" i="1"/>
  <c r="E10" i="1" s="1"/>
  <c r="F11" i="1"/>
  <c r="F10" i="1" s="1"/>
  <c r="F9" i="1" s="1"/>
  <c r="F15" i="1"/>
  <c r="F20" i="1"/>
  <c r="F27" i="1"/>
  <c r="F25" i="1" s="1"/>
  <c r="E15" i="1"/>
  <c r="E14" i="1" s="1"/>
  <c r="E27" i="1"/>
  <c r="E26" i="1" s="1"/>
  <c r="E32" i="1"/>
  <c r="E31" i="1" s="1"/>
  <c r="E30" i="1" s="1"/>
  <c r="F30" i="1"/>
  <c r="E54" i="1"/>
  <c r="E61" i="1"/>
  <c r="F61" i="1"/>
  <c r="F14" i="1" l="1"/>
  <c r="E25" i="1"/>
  <c r="E13" i="1"/>
  <c r="F26" i="1"/>
  <c r="E9" i="1"/>
  <c r="E7" i="1" s="1"/>
  <c r="E6" i="1" s="1"/>
  <c r="E5" i="1" s="1"/>
  <c r="F13" i="1" l="1"/>
  <c r="E67" i="1"/>
  <c r="F5" i="1"/>
</calcChain>
</file>

<file path=xl/sharedStrings.xml><?xml version="1.0" encoding="utf-8"?>
<sst xmlns="http://schemas.openxmlformats.org/spreadsheetml/2006/main" count="89" uniqueCount="75">
  <si>
    <t>Dział</t>
  </si>
  <si>
    <t>Rozdział</t>
  </si>
  <si>
    <t>Zwiększenie</t>
  </si>
  <si>
    <t>Razem</t>
  </si>
  <si>
    <t>Tytuł wydatków</t>
  </si>
  <si>
    <t>Zmniejszenie</t>
  </si>
  <si>
    <t>Wydatki majątkowe, w tym:</t>
  </si>
  <si>
    <t>600</t>
  </si>
  <si>
    <t>Transport i łączność</t>
  </si>
  <si>
    <t>60014</t>
  </si>
  <si>
    <t>Drogi publiczne powiatowe</t>
  </si>
  <si>
    <t>801</t>
  </si>
  <si>
    <t>Oświata i wychowanie</t>
  </si>
  <si>
    <t xml:space="preserve"> </t>
  </si>
  <si>
    <t>Wydatki bieżące, w tym:</t>
  </si>
  <si>
    <t>854</t>
  </si>
  <si>
    <t>Dotacje na zadania bieżące</t>
  </si>
  <si>
    <t>853</t>
  </si>
  <si>
    <t>85333</t>
  </si>
  <si>
    <t>Powiatowe urzędy pracy</t>
  </si>
  <si>
    <t>Pozstałe zadania w zakresie polityki społecznej</t>
  </si>
  <si>
    <t>Pomoc społeczna</t>
  </si>
  <si>
    <t>Pozostała działalność</t>
  </si>
  <si>
    <t xml:space="preserve">             Wydatki budżetu powiatu w 2015 roku - zmiany </t>
  </si>
  <si>
    <t>020</t>
  </si>
  <si>
    <t>Leśnictwo</t>
  </si>
  <si>
    <t>02002</t>
  </si>
  <si>
    <t>Nadzór nad gospodarką leśną</t>
  </si>
  <si>
    <t xml:space="preserve">Wydatki bieżące związane z nadzorem nad  lasami niepaństwowymi </t>
  </si>
  <si>
    <t>Aktualizacja dokumentacji projektowej rozbudowy drogi powiatowej nr 4351W  na odcinku Zabraniec - granica powiatu wołomińskiego</t>
  </si>
  <si>
    <t>630</t>
  </si>
  <si>
    <t>Turystyka</t>
  </si>
  <si>
    <t>63003</t>
  </si>
  <si>
    <t>Zadania w zakresie upowszechniania turystyki</t>
  </si>
  <si>
    <t>750</t>
  </si>
  <si>
    <t>Administracja publiczna</t>
  </si>
  <si>
    <t>75095</t>
  </si>
  <si>
    <t>Przyspieszenie wzrostu konkurencyjności poprzez budowanie społeczeństwa informacyjnego i gospodarki opartej na wiedzy poprzez stworzenie zintegrowanych baz wiedzy o Mazowszu (Projekt BW)</t>
  </si>
  <si>
    <t>Rozwój elektronicznej administracji w samorządach województwa mazowieckiego wspomagającej niwelowanie dwudzielności potencjału województwa</t>
  </si>
  <si>
    <t>80195</t>
  </si>
  <si>
    <t>Placówki opiekuńczo-wychowawcze</t>
  </si>
  <si>
    <t>Wydatki bieżące dla Domu Dziecka w Równem</t>
  </si>
  <si>
    <t>Pomoc finansowa w ramach programu polityki prorodzinnej w Powiecie Wołomińskim TAKrodzina.pl na realizację zadań Gminy Dąbrówka w zakresie polityki prorodzinnej</t>
  </si>
  <si>
    <t>Pomoc finansowa w ramach programu polityki prorodzinnej w Powiecie Wołomińskim TAKrodzina.pl na realizację zadań Gminy Klembów w zakresie polityki prorodzinnej</t>
  </si>
  <si>
    <t>Pomoc finansowa w ramach programu polityki prorodzinnej w Powiecie Wołomińskim TAKrodzina.pl na realizację zadań Gminy Marki w zakresie polityki prorodzinnej</t>
  </si>
  <si>
    <t>Pomoc finansowa w ramach programu polityki prorodzinnej w Powiecie Wołomińskim TAKrodzina.pl na realizację zadań Gminy Radzymin w zakresie polityki prorodzinnej</t>
  </si>
  <si>
    <t>Pomoc finansowa w ramach programu polityki prorodzinnej w Powiecie Wołomińskim TAKrodzina.pl na realizację zadań Gminy Tłuszcz w zakresie polityki prorodzinnej</t>
  </si>
  <si>
    <t>Pomoc finansowa w ramach programu polityki prorodzinnej w Powiecie Wołomińskim TAKrodzina.pl na realizację zadań Gminy Ząbki w zakresie polityki prorodzinnej</t>
  </si>
  <si>
    <t>Pomoc finansowa w ramach programu polityki prorodzinnej w Powiecie Wołomińskim TAKrodzina.pl na realizację zadań Gminy Zielonka w zakresie polityki prorodzinnej</t>
  </si>
  <si>
    <t xml:space="preserve">Dotacja celowa na pomoc finansową udzielaną między jednostkami samorządu terytorialnego na dofinansowanie własnych zadań bieżących </t>
  </si>
  <si>
    <t>Wynagrodzenia i pochodne od wynagrodzeń projekt "Nadeszła Twoja Szansa" finansowane ze środków EFS</t>
  </si>
  <si>
    <t>Wynagrodzenia i pochodne od wynagrodzeń projekt "Nadeszła Twoja Szansa" finansowane ze środków krajowych</t>
  </si>
  <si>
    <t>Pozostałe wydatki bieżące projekt "Nadeszła Twoja Szansa" finansowane ze środków EFS</t>
  </si>
  <si>
    <t>Pozostałe wydatki bieżące projekt "Nadeszła Twoja Szansa" finansowane ze środków krajowych</t>
  </si>
  <si>
    <t>85404</t>
  </si>
  <si>
    <t>Wczesne wspomaganie rozowju dziecka</t>
  </si>
  <si>
    <t>Dotacja dla Niepublicznej Poradni Psychologiczno-Pedagogicznej NEURONIS w Markach</t>
  </si>
  <si>
    <t>Edukacyjna opieka wychowawcza</t>
  </si>
  <si>
    <t>Wynagrodzenia bezosobowe - na realizację projektu "Kształecenie zawodowe zintegrowane z rynkiem pracy - program rozowjowy dla Technikum Zespołu Szkół im. Prezydenta Ignacego Mościckiego"</t>
  </si>
  <si>
    <t>Wydatki bieżące na realizację projektu  - "Wyprawa z naturą i kulturą" - wkład unijny</t>
  </si>
  <si>
    <t>Wydatki bieżące na realizację projektu  - "Wyprawa z naturą i kulturą" - wkład krajowy</t>
  </si>
  <si>
    <t>Zakup komputerów do wyposażenia  punktów informacji turystycznej projekt - "Wyprawa z naturą i kulturą" -  wkład unijny</t>
  </si>
  <si>
    <t>Zakup komputerów do wyposażenia punktów informacji turystycznej projekt - "Wyprawa z naturą i kulturą" -  wkład krajowy</t>
  </si>
  <si>
    <t>Wydatki bieżące na realizację projektu "Oznakowanie przebiegu tras rowerowych na terenie powiatu wołomińskiego wraz z wykonaniem infrastruktury towarzyszącej" -  wkład unijny</t>
  </si>
  <si>
    <t>Wydatki bieżące na realizację projektu "Oznakowanie przebiegu tras rowerowych na terenie powiatu wołomińskiego wraz z wykonaniem infrastruktury towarzyszącej" -  wkład krajowy</t>
  </si>
  <si>
    <t>Zakup i montaż 4 wiat w ramach projektu "Oznakowanie przebiegu tras rowerowych na terenie powiatu wołomińskiego wraz z wykonaniem infrastruktury towarzyszącej" -  wkład unijny</t>
  </si>
  <si>
    <t>Zakup i montaż 4 wiat w ramach projektu "Oznakowanie przebiegu tras rowerowych na terenie powiatu wołomińskiego wraz z wykonaniem infrastruktury towarzyszącej" -  wkład krajowy</t>
  </si>
  <si>
    <t>Pomoc finansowa w ramach programu polityki prorodzinnej w Powiecie Wołomińskim TAKrodzina.pl na realizację zadań Gminy Poświętne w zakresie polityki prorodzinnej</t>
  </si>
  <si>
    <t>Wykonanie punktu czerpania wody w istniejacym zbiorniku przeciwpożarowym w Równem"</t>
  </si>
  <si>
    <t xml:space="preserve">Wydatki na remonty  </t>
  </si>
  <si>
    <t>Wydatki bieżące - na realizację projektu "Nowoczesne staże szansą na przyszłość w ramach projektu ZS Zielonka"</t>
  </si>
  <si>
    <t>Dotacja dla Niepublicznej Poradni Psychologiczno-Pedagogicznej  ORTOSENSIS w Markach</t>
  </si>
  <si>
    <t>Dotacja dla Niepublicznej Poradni Psychologiczno-Pedagogicznej VITAUTIA w Wołominie</t>
  </si>
  <si>
    <r>
      <rPr>
        <sz val="14"/>
        <color indexed="8"/>
        <rFont val="Arial CE"/>
        <charset val="238"/>
      </rPr>
      <t xml:space="preserve">Zwiększa się wydatki o kwotę </t>
    </r>
    <r>
      <rPr>
        <b/>
        <sz val="14"/>
        <color indexed="8"/>
        <rFont val="Arial CE"/>
        <charset val="238"/>
      </rPr>
      <t>857 602</t>
    </r>
    <r>
      <rPr>
        <sz val="14"/>
        <color indexed="8"/>
        <rFont val="Arial CE"/>
        <charset val="238"/>
      </rPr>
      <t xml:space="preserve"> </t>
    </r>
    <r>
      <rPr>
        <b/>
        <sz val="14"/>
        <color indexed="8"/>
        <rFont val="Arial CE"/>
        <charset val="238"/>
      </rPr>
      <t>zł</t>
    </r>
  </si>
  <si>
    <r>
      <t>Plan wydatków po zmianach wyniesie</t>
    </r>
    <r>
      <rPr>
        <b/>
        <sz val="14"/>
        <color indexed="8"/>
        <rFont val="Arial CE"/>
        <charset val="238"/>
      </rPr>
      <t xml:space="preserve"> 151 550 727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</si>
</sst>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b/>
      <sz val="14"/>
      <color indexed="8"/>
      <name val="Arial CE"/>
      <charset val="238"/>
    </font>
    <font>
      <b/>
      <sz val="12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b/>
      <sz val="14"/>
      <color theme="1"/>
      <name val="Arial CE"/>
      <charset val="238"/>
    </font>
    <font>
      <b/>
      <sz val="16"/>
      <color theme="1"/>
      <name val="Arial CE"/>
      <charset val="238"/>
    </font>
    <font>
      <b/>
      <i/>
      <sz val="16"/>
      <color theme="1"/>
      <name val="Arial CE"/>
      <charset val="238"/>
    </font>
    <font>
      <sz val="14"/>
      <color theme="1"/>
      <name val="Arial CE"/>
      <charset val="238"/>
    </font>
    <font>
      <i/>
      <sz val="16"/>
      <color theme="1"/>
      <name val="Arial CE"/>
      <charset val="238"/>
    </font>
    <font>
      <b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8"/>
      <name val="Arial CE"/>
      <charset val="238"/>
    </font>
    <font>
      <sz val="16"/>
      <color theme="1"/>
      <name val="Arial CE"/>
      <charset val="238"/>
    </font>
    <font>
      <i/>
      <sz val="18"/>
      <color theme="1"/>
      <name val="Arial CE"/>
      <charset val="238"/>
    </font>
    <font>
      <sz val="14"/>
      <color indexed="8"/>
      <name val="Arial CE"/>
      <charset val="238"/>
    </font>
    <font>
      <sz val="16"/>
      <color indexed="8"/>
      <name val="Arial"/>
      <family val="2"/>
      <charset val="238"/>
    </font>
    <font>
      <b/>
      <sz val="22"/>
      <color indexed="8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20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3" fillId="25" borderId="11" xfId="0" applyFont="1" applyFill="1" applyBorder="1" applyAlignment="1"/>
    <xf numFmtId="0" fontId="23" fillId="25" borderId="12" xfId="0" applyFont="1" applyFill="1" applyBorder="1" applyAlignment="1">
      <alignment horizontal="center"/>
    </xf>
    <xf numFmtId="49" fontId="24" fillId="25" borderId="0" xfId="0" applyNumberFormat="1" applyFont="1" applyFill="1" applyBorder="1" applyAlignment="1">
      <alignment horizontal="center" vertical="center" wrapText="1"/>
    </xf>
    <xf numFmtId="3" fontId="22" fillId="25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49" fontId="25" fillId="0" borderId="10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right" wrapText="1"/>
    </xf>
    <xf numFmtId="49" fontId="25" fillId="0" borderId="12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wrapText="1"/>
    </xf>
    <xf numFmtId="3" fontId="29" fillId="25" borderId="13" xfId="0" applyNumberFormat="1" applyFont="1" applyFill="1" applyBorder="1" applyAlignment="1">
      <alignment horizontal="right" wrapText="1"/>
    </xf>
    <xf numFmtId="3" fontId="27" fillId="25" borderId="13" xfId="0" applyNumberFormat="1" applyFont="1" applyFill="1" applyBorder="1" applyAlignment="1">
      <alignment horizontal="right" wrapText="1"/>
    </xf>
    <xf numFmtId="49" fontId="27" fillId="0" borderId="10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left" vertical="center" wrapText="1"/>
    </xf>
    <xf numFmtId="49" fontId="28" fillId="0" borderId="12" xfId="0" applyNumberFormat="1" applyFont="1" applyBorder="1" applyAlignment="1">
      <alignment horizontal="left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3" fontId="26" fillId="25" borderId="10" xfId="0" applyNumberFormat="1" applyFont="1" applyFill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right" wrapText="1"/>
    </xf>
    <xf numFmtId="3" fontId="27" fillId="25" borderId="10" xfId="0" applyNumberFormat="1" applyFont="1" applyFill="1" applyBorder="1" applyAlignment="1">
      <alignment horizontal="right"/>
    </xf>
    <xf numFmtId="3" fontId="27" fillId="25" borderId="10" xfId="0" applyNumberFormat="1" applyFont="1" applyFill="1" applyBorder="1" applyAlignment="1">
      <alignment horizontal="right" wrapText="1"/>
    </xf>
    <xf numFmtId="3" fontId="29" fillId="25" borderId="13" xfId="0" applyNumberFormat="1" applyFont="1" applyFill="1" applyBorder="1" applyAlignment="1">
      <alignment horizontal="right"/>
    </xf>
    <xf numFmtId="3" fontId="29" fillId="25" borderId="10" xfId="0" applyNumberFormat="1" applyFont="1" applyFill="1" applyBorder="1" applyAlignment="1">
      <alignment horizontal="right" wrapText="1"/>
    </xf>
    <xf numFmtId="49" fontId="30" fillId="0" borderId="12" xfId="0" applyNumberFormat="1" applyFont="1" applyBorder="1" applyAlignment="1">
      <alignment horizontal="center" vertical="center" wrapText="1"/>
    </xf>
    <xf numFmtId="3" fontId="31" fillId="25" borderId="13" xfId="0" applyNumberFormat="1" applyFont="1" applyFill="1" applyBorder="1" applyAlignment="1">
      <alignment horizontal="center" wrapText="1"/>
    </xf>
    <xf numFmtId="3" fontId="31" fillId="25" borderId="13" xfId="0" applyNumberFormat="1" applyFont="1" applyFill="1" applyBorder="1" applyAlignment="1">
      <alignment horizontal="right" wrapText="1"/>
    </xf>
    <xf numFmtId="49" fontId="29" fillId="0" borderId="10" xfId="0" applyNumberFormat="1" applyFont="1" applyBorder="1" applyAlignment="1">
      <alignment horizontal="left" vertical="center" wrapText="1"/>
    </xf>
    <xf numFmtId="49" fontId="29" fillId="0" borderId="12" xfId="0" applyNumberFormat="1" applyFont="1" applyBorder="1" applyAlignment="1">
      <alignment horizontal="left" vertical="center" wrapText="1"/>
    </xf>
    <xf numFmtId="3" fontId="29" fillId="25" borderId="10" xfId="0" applyNumberFormat="1" applyFont="1" applyFill="1" applyBorder="1" applyAlignment="1">
      <alignment wrapText="1"/>
    </xf>
    <xf numFmtId="49" fontId="30" fillId="0" borderId="10" xfId="0" applyNumberFormat="1" applyFont="1" applyBorder="1" applyAlignment="1">
      <alignment horizontal="center" wrapText="1"/>
    </xf>
    <xf numFmtId="3" fontId="34" fillId="25" borderId="13" xfId="0" applyNumberFormat="1" applyFont="1" applyFill="1" applyBorder="1" applyAlignment="1">
      <alignment horizontal="right" wrapText="1"/>
    </xf>
    <xf numFmtId="3" fontId="29" fillId="0" borderId="10" xfId="0" applyNumberFormat="1" applyFont="1" applyBorder="1" applyAlignment="1">
      <alignment horizontal="right" wrapText="1"/>
    </xf>
    <xf numFmtId="3" fontId="33" fillId="25" borderId="13" xfId="0" applyNumberFormat="1" applyFont="1" applyFill="1" applyBorder="1" applyAlignment="1">
      <alignment horizontal="right" wrapText="1"/>
    </xf>
    <xf numFmtId="0" fontId="26" fillId="25" borderId="10" xfId="0" applyFont="1" applyFill="1" applyBorder="1" applyAlignment="1">
      <alignment horizontal="center" vertical="center"/>
    </xf>
    <xf numFmtId="3" fontId="29" fillId="0" borderId="10" xfId="0" applyNumberFormat="1" applyFont="1" applyBorder="1" applyAlignment="1">
      <alignment horizontal="right" vertical="center" wrapText="1"/>
    </xf>
    <xf numFmtId="3" fontId="26" fillId="25" borderId="15" xfId="0" applyNumberFormat="1" applyFont="1" applyFill="1" applyBorder="1" applyAlignment="1">
      <alignment horizontal="center" vertical="center" wrapText="1"/>
    </xf>
    <xf numFmtId="3" fontId="26" fillId="25" borderId="15" xfId="0" applyNumberFormat="1" applyFont="1" applyFill="1" applyBorder="1" applyAlignment="1">
      <alignment horizontal="right" vertical="center" wrapText="1"/>
    </xf>
    <xf numFmtId="3" fontId="29" fillId="25" borderId="15" xfId="0" applyNumberFormat="1" applyFont="1" applyFill="1" applyBorder="1" applyAlignment="1">
      <alignment horizontal="right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3" fontId="27" fillId="25" borderId="15" xfId="0" applyNumberFormat="1" applyFont="1" applyFill="1" applyBorder="1" applyAlignment="1">
      <alignment horizontal="right" vertical="center" wrapText="1"/>
    </xf>
    <xf numFmtId="3" fontId="29" fillId="0" borderId="15" xfId="0" applyNumberFormat="1" applyFont="1" applyBorder="1" applyAlignment="1">
      <alignment horizontal="right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wrapText="1"/>
    </xf>
    <xf numFmtId="49" fontId="29" fillId="0" borderId="13" xfId="0" applyNumberFormat="1" applyFont="1" applyBorder="1" applyAlignment="1">
      <alignment horizontal="center" wrapText="1"/>
    </xf>
    <xf numFmtId="49" fontId="29" fillId="0" borderId="11" xfId="0" applyNumberFormat="1" applyFont="1" applyBorder="1" applyAlignment="1">
      <alignment horizontal="left" vertical="center" wrapText="1"/>
    </xf>
    <xf numFmtId="49" fontId="29" fillId="0" borderId="13" xfId="0" applyNumberFormat="1" applyFont="1" applyBorder="1" applyAlignment="1">
      <alignment horizontal="left" vertical="center" wrapText="1"/>
    </xf>
    <xf numFmtId="49" fontId="29" fillId="0" borderId="11" xfId="0" applyNumberFormat="1" applyFont="1" applyBorder="1" applyAlignment="1">
      <alignment horizontal="left" wrapText="1"/>
    </xf>
    <xf numFmtId="49" fontId="27" fillId="0" borderId="13" xfId="0" applyNumberFormat="1" applyFont="1" applyBorder="1" applyAlignment="1">
      <alignment horizontal="left" wrapText="1"/>
    </xf>
    <xf numFmtId="49" fontId="27" fillId="0" borderId="11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49" fontId="29" fillId="0" borderId="13" xfId="0" applyNumberFormat="1" applyFont="1" applyBorder="1" applyAlignment="1">
      <alignment horizontal="left" wrapText="1"/>
    </xf>
    <xf numFmtId="49" fontId="36" fillId="26" borderId="27" xfId="0" applyNumberFormat="1" applyFont="1" applyFill="1" applyBorder="1" applyAlignment="1" applyProtection="1">
      <alignment horizontal="left" vertical="center" wrapText="1"/>
      <protection locked="0"/>
    </xf>
    <xf numFmtId="49" fontId="36" fillId="26" borderId="28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11" xfId="0" applyNumberFormat="1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36" fillId="26" borderId="29" xfId="0" applyNumberFormat="1" applyFont="1" applyFill="1" applyBorder="1" applyAlignment="1" applyProtection="1">
      <alignment horizontal="left" vertical="center" wrapText="1"/>
      <protection locked="0"/>
    </xf>
    <xf numFmtId="49" fontId="36" fillId="26" borderId="30" xfId="0" applyNumberFormat="1" applyFont="1" applyFill="1" applyBorder="1" applyAlignment="1" applyProtection="1">
      <alignment horizontal="left" vertical="center" wrapText="1"/>
      <protection locked="0"/>
    </xf>
    <xf numFmtId="0" fontId="31" fillId="25" borderId="11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7" fillId="25" borderId="11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/>
    </xf>
    <xf numFmtId="0" fontId="29" fillId="25" borderId="11" xfId="0" applyFont="1" applyFill="1" applyBorder="1" applyAlignment="1">
      <alignment horizontal="left" vertical="center"/>
    </xf>
    <xf numFmtId="0" fontId="29" fillId="25" borderId="13" xfId="0" applyFont="1" applyFill="1" applyBorder="1" applyAlignment="1">
      <alignment horizontal="left" vertical="center"/>
    </xf>
    <xf numFmtId="49" fontId="36" fillId="26" borderId="31" xfId="0" applyNumberFormat="1" applyFont="1" applyFill="1" applyBorder="1" applyAlignment="1" applyProtection="1">
      <alignment horizontal="left" vertical="center" wrapText="1"/>
      <protection locked="0"/>
    </xf>
    <xf numFmtId="49" fontId="36" fillId="26" borderId="32" xfId="0" applyNumberFormat="1" applyFont="1" applyFill="1" applyBorder="1" applyAlignment="1" applyProtection="1">
      <alignment horizontal="left" vertical="center" wrapText="1"/>
      <protection locked="0"/>
    </xf>
    <xf numFmtId="49" fontId="33" fillId="0" borderId="11" xfId="0" applyNumberFormat="1" applyFont="1" applyBorder="1" applyAlignment="1">
      <alignment horizontal="left" wrapText="1"/>
    </xf>
    <xf numFmtId="49" fontId="33" fillId="0" borderId="13" xfId="0" applyNumberFormat="1" applyFont="1" applyBorder="1" applyAlignment="1">
      <alignment horizontal="left" wrapText="1"/>
    </xf>
    <xf numFmtId="0" fontId="28" fillId="25" borderId="0" xfId="0" applyFont="1" applyFill="1" applyAlignment="1">
      <alignment horizontal="left" vertical="center"/>
    </xf>
    <xf numFmtId="49" fontId="21" fillId="25" borderId="20" xfId="0" applyNumberFormat="1" applyFont="1" applyFill="1" applyBorder="1" applyAlignment="1">
      <alignment horizontal="left" vertical="center" wrapText="1"/>
    </xf>
    <xf numFmtId="49" fontId="25" fillId="25" borderId="12" xfId="0" applyNumberFormat="1" applyFont="1" applyFill="1" applyBorder="1" applyAlignment="1">
      <alignment horizontal="center" vertical="center" wrapText="1"/>
    </xf>
    <xf numFmtId="49" fontId="25" fillId="25" borderId="13" xfId="0" applyNumberFormat="1" applyFont="1" applyFill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49" fontId="36" fillId="26" borderId="23" xfId="0" applyNumberFormat="1" applyFont="1" applyFill="1" applyBorder="1" applyAlignment="1" applyProtection="1">
      <alignment horizontal="left" vertical="center" wrapText="1"/>
      <protection locked="0"/>
    </xf>
    <xf numFmtId="49" fontId="36" fillId="26" borderId="24" xfId="0" applyNumberFormat="1" applyFont="1" applyFill="1" applyBorder="1" applyAlignment="1" applyProtection="1">
      <alignment horizontal="left" vertical="center" wrapText="1"/>
      <protection locked="0"/>
    </xf>
    <xf numFmtId="49" fontId="36" fillId="26" borderId="21" xfId="0" applyNumberFormat="1" applyFont="1" applyFill="1" applyBorder="1" applyAlignment="1" applyProtection="1">
      <alignment horizontal="left" vertical="center" wrapText="1"/>
      <protection locked="0"/>
    </xf>
    <xf numFmtId="49" fontId="36" fillId="26" borderId="22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center"/>
    </xf>
    <xf numFmtId="0" fontId="26" fillId="24" borderId="16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9" fontId="36" fillId="26" borderId="25" xfId="0" applyNumberFormat="1" applyFont="1" applyFill="1" applyBorder="1" applyAlignment="1" applyProtection="1">
      <alignment horizontal="left" vertical="center" wrapText="1"/>
      <protection locked="0"/>
    </xf>
    <xf numFmtId="49" fontId="36" fillId="26" borderId="26" xfId="0" applyNumberFormat="1" applyFont="1" applyFill="1" applyBorder="1" applyAlignment="1" applyProtection="1">
      <alignment horizontal="left" vertical="center" wrapText="1"/>
      <protection locked="0"/>
    </xf>
    <xf numFmtId="0" fontId="26" fillId="24" borderId="14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9" fillId="25" borderId="11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view="pageBreakPreview" topLeftCell="A49" zoomScale="48" zoomScaleNormal="90" zoomScaleSheetLayoutView="48" workbookViewId="0">
      <selection activeCell="H66" sqref="H66"/>
    </sheetView>
  </sheetViews>
  <sheetFormatPr defaultRowHeight="12.75"/>
  <cols>
    <col min="1" max="1" width="13.7109375" customWidth="1"/>
    <col min="2" max="2" width="18.7109375" customWidth="1"/>
    <col min="3" max="3" width="47.7109375" customWidth="1"/>
    <col min="4" max="4" width="123.85546875" customWidth="1"/>
    <col min="5" max="5" width="21.28515625" customWidth="1"/>
    <col min="6" max="6" width="20.5703125" customWidth="1"/>
  </cols>
  <sheetData>
    <row r="1" spans="1:6" ht="26.25" customHeight="1">
      <c r="A1" s="2"/>
      <c r="B1" s="91" t="s">
        <v>23</v>
      </c>
      <c r="C1" s="91"/>
      <c r="D1" s="91"/>
      <c r="E1" s="91"/>
    </row>
    <row r="2" spans="1:6" ht="12" customHeight="1">
      <c r="A2" s="2"/>
      <c r="B2" s="4"/>
      <c r="C2" s="4"/>
      <c r="D2" s="4"/>
      <c r="E2" s="4"/>
    </row>
    <row r="3" spans="1:6" s="1" customFormat="1" ht="18.75" customHeight="1">
      <c r="A3" s="96" t="s">
        <v>0</v>
      </c>
      <c r="B3" s="96" t="s">
        <v>1</v>
      </c>
      <c r="C3" s="92" t="s">
        <v>4</v>
      </c>
      <c r="D3" s="93"/>
      <c r="E3" s="106" t="s">
        <v>5</v>
      </c>
      <c r="F3" s="104" t="s">
        <v>2</v>
      </c>
    </row>
    <row r="4" spans="1:6" s="1" customFormat="1" ht="12.75" customHeight="1">
      <c r="A4" s="96"/>
      <c r="B4" s="96"/>
      <c r="C4" s="94"/>
      <c r="D4" s="95"/>
      <c r="E4" s="107"/>
      <c r="F4" s="105"/>
    </row>
    <row r="5" spans="1:6" s="1" customFormat="1" ht="30.75" customHeight="1">
      <c r="A5" s="26" t="s">
        <v>24</v>
      </c>
      <c r="B5" s="26"/>
      <c r="C5" s="97" t="s">
        <v>25</v>
      </c>
      <c r="D5" s="98"/>
      <c r="E5" s="27">
        <f>SUM(E6)</f>
        <v>0</v>
      </c>
      <c r="F5" s="27">
        <f>SUM(F6)</f>
        <v>12340</v>
      </c>
    </row>
    <row r="6" spans="1:6" s="1" customFormat="1" ht="34.5" customHeight="1">
      <c r="A6" s="26"/>
      <c r="B6" s="50" t="s">
        <v>26</v>
      </c>
      <c r="C6" s="67" t="s">
        <v>27</v>
      </c>
      <c r="D6" s="99"/>
      <c r="E6" s="29">
        <f>SUM(E7+E10+E14)</f>
        <v>0</v>
      </c>
      <c r="F6" s="29">
        <f>SUM(F7)</f>
        <v>12340</v>
      </c>
    </row>
    <row r="7" spans="1:6" s="1" customFormat="1" ht="27.75" customHeight="1">
      <c r="A7" s="10"/>
      <c r="B7" s="11"/>
      <c r="C7" s="62" t="s">
        <v>14</v>
      </c>
      <c r="D7" s="63"/>
      <c r="E7" s="30">
        <f>SUM(E9:E9)</f>
        <v>0</v>
      </c>
      <c r="F7" s="31">
        <f>SUM(F8)</f>
        <v>12340</v>
      </c>
    </row>
    <row r="8" spans="1:6" s="1" customFormat="1" ht="30" customHeight="1">
      <c r="A8" s="21"/>
      <c r="B8" s="22"/>
      <c r="C8" s="79" t="s">
        <v>28</v>
      </c>
      <c r="D8" s="80"/>
      <c r="E8" s="32">
        <v>0</v>
      </c>
      <c r="F8" s="33">
        <v>12340</v>
      </c>
    </row>
    <row r="9" spans="1:6" ht="32.25" customHeight="1">
      <c r="A9" s="26" t="s">
        <v>7</v>
      </c>
      <c r="B9" s="26"/>
      <c r="C9" s="97" t="s">
        <v>8</v>
      </c>
      <c r="D9" s="98"/>
      <c r="E9" s="27">
        <f t="shared" ref="E9:F11" si="0">SUM(E10)</f>
        <v>0</v>
      </c>
      <c r="F9" s="27">
        <f t="shared" si="0"/>
        <v>25000</v>
      </c>
    </row>
    <row r="10" spans="1:6" ht="31.5" customHeight="1">
      <c r="A10" s="26"/>
      <c r="B10" s="28" t="s">
        <v>9</v>
      </c>
      <c r="C10" s="67" t="s">
        <v>10</v>
      </c>
      <c r="D10" s="99"/>
      <c r="E10" s="29">
        <f t="shared" si="0"/>
        <v>0</v>
      </c>
      <c r="F10" s="29">
        <f t="shared" si="0"/>
        <v>25000</v>
      </c>
    </row>
    <row r="11" spans="1:6" ht="31.5" customHeight="1">
      <c r="A11" s="10"/>
      <c r="B11" s="11"/>
      <c r="C11" s="62" t="s">
        <v>6</v>
      </c>
      <c r="D11" s="63"/>
      <c r="E11" s="31">
        <f t="shared" si="0"/>
        <v>0</v>
      </c>
      <c r="F11" s="31">
        <f t="shared" si="0"/>
        <v>25000</v>
      </c>
    </row>
    <row r="12" spans="1:6" ht="42.75" customHeight="1">
      <c r="A12" s="21"/>
      <c r="B12" s="22"/>
      <c r="C12" s="79" t="s">
        <v>29</v>
      </c>
      <c r="D12" s="80"/>
      <c r="E12" s="32">
        <v>0</v>
      </c>
      <c r="F12" s="33">
        <v>25000</v>
      </c>
    </row>
    <row r="13" spans="1:6" ht="32.25" customHeight="1">
      <c r="A13" s="26" t="s">
        <v>30</v>
      </c>
      <c r="B13" s="26"/>
      <c r="C13" s="97" t="s">
        <v>31</v>
      </c>
      <c r="D13" s="98"/>
      <c r="E13" s="27">
        <f>SUM(E14)</f>
        <v>0</v>
      </c>
      <c r="F13" s="27">
        <f>SUM(F14)</f>
        <v>237836</v>
      </c>
    </row>
    <row r="14" spans="1:6" ht="32.25" customHeight="1">
      <c r="A14" s="26"/>
      <c r="B14" s="50" t="s">
        <v>32</v>
      </c>
      <c r="C14" s="67" t="s">
        <v>33</v>
      </c>
      <c r="D14" s="99"/>
      <c r="E14" s="29">
        <f>SUM(E15)</f>
        <v>0</v>
      </c>
      <c r="F14" s="29">
        <f>SUM(F15+F20)</f>
        <v>237836</v>
      </c>
    </row>
    <row r="15" spans="1:6" ht="29.25" customHeight="1">
      <c r="A15" s="10"/>
      <c r="B15" s="11"/>
      <c r="C15" s="62" t="s">
        <v>14</v>
      </c>
      <c r="D15" s="63"/>
      <c r="E15" s="30">
        <f>SUM(E18:E18)</f>
        <v>0</v>
      </c>
      <c r="F15" s="31">
        <f>SUM(F16:F19)</f>
        <v>168374</v>
      </c>
    </row>
    <row r="16" spans="1:6" ht="38.25" customHeight="1">
      <c r="A16" s="21"/>
      <c r="B16" s="22"/>
      <c r="C16" s="89" t="s">
        <v>59</v>
      </c>
      <c r="D16" s="90"/>
      <c r="E16" s="32">
        <v>0</v>
      </c>
      <c r="F16" s="33">
        <v>119070</v>
      </c>
    </row>
    <row r="17" spans="1:6" ht="38.25" customHeight="1">
      <c r="A17" s="21"/>
      <c r="B17" s="22"/>
      <c r="C17" s="100" t="s">
        <v>60</v>
      </c>
      <c r="D17" s="101"/>
      <c r="E17" s="32">
        <v>0</v>
      </c>
      <c r="F17" s="18">
        <v>21014</v>
      </c>
    </row>
    <row r="18" spans="1:6" ht="46.5" customHeight="1">
      <c r="A18" s="10"/>
      <c r="B18" s="16"/>
      <c r="C18" s="87" t="s">
        <v>63</v>
      </c>
      <c r="D18" s="88"/>
      <c r="E18" s="18">
        <v>0</v>
      </c>
      <c r="F18" s="18">
        <v>16974</v>
      </c>
    </row>
    <row r="19" spans="1:6" ht="46.5" customHeight="1">
      <c r="A19" s="10"/>
      <c r="B19" s="16"/>
      <c r="C19" s="87" t="s">
        <v>64</v>
      </c>
      <c r="D19" s="88"/>
      <c r="E19" s="18">
        <v>0</v>
      </c>
      <c r="F19" s="18">
        <v>11316</v>
      </c>
    </row>
    <row r="20" spans="1:6" ht="46.5" customHeight="1">
      <c r="A20" s="10"/>
      <c r="B20" s="16"/>
      <c r="C20" s="62" t="s">
        <v>6</v>
      </c>
      <c r="D20" s="63"/>
      <c r="E20" s="19">
        <f>SUM(E21:E24)</f>
        <v>0</v>
      </c>
      <c r="F20" s="19">
        <f>SUM(F21:F24)</f>
        <v>69462</v>
      </c>
    </row>
    <row r="21" spans="1:6" ht="45.75" customHeight="1">
      <c r="A21" s="10"/>
      <c r="B21" s="16"/>
      <c r="C21" s="79" t="s">
        <v>65</v>
      </c>
      <c r="D21" s="80"/>
      <c r="E21" s="18">
        <v>0</v>
      </c>
      <c r="F21" s="33">
        <v>33767</v>
      </c>
    </row>
    <row r="22" spans="1:6" ht="44.25" customHeight="1">
      <c r="A22" s="10"/>
      <c r="B22" s="16"/>
      <c r="C22" s="79" t="s">
        <v>66</v>
      </c>
      <c r="D22" s="80"/>
      <c r="E22" s="18">
        <v>0</v>
      </c>
      <c r="F22" s="18">
        <v>20845</v>
      </c>
    </row>
    <row r="23" spans="1:6" ht="30.75" customHeight="1">
      <c r="A23" s="10"/>
      <c r="B23" s="16"/>
      <c r="C23" s="79" t="s">
        <v>61</v>
      </c>
      <c r="D23" s="80"/>
      <c r="E23" s="18">
        <v>0</v>
      </c>
      <c r="F23" s="18">
        <v>12622</v>
      </c>
    </row>
    <row r="24" spans="1:6" ht="30.75" customHeight="1">
      <c r="A24" s="10"/>
      <c r="B24" s="16"/>
      <c r="C24" s="79" t="s">
        <v>62</v>
      </c>
      <c r="D24" s="80"/>
      <c r="E24" s="18">
        <v>0</v>
      </c>
      <c r="F24" s="18">
        <v>2228</v>
      </c>
    </row>
    <row r="25" spans="1:6" ht="32.25" customHeight="1">
      <c r="A25" s="26" t="s">
        <v>34</v>
      </c>
      <c r="B25" s="34"/>
      <c r="C25" s="97" t="s">
        <v>35</v>
      </c>
      <c r="D25" s="98"/>
      <c r="E25" s="35">
        <f>SUM(E27)</f>
        <v>0</v>
      </c>
      <c r="F25" s="35">
        <f>SUM(F27)</f>
        <v>44948</v>
      </c>
    </row>
    <row r="26" spans="1:6" ht="51.75" customHeight="1">
      <c r="A26" s="26"/>
      <c r="B26" s="34" t="s">
        <v>36</v>
      </c>
      <c r="C26" s="67" t="s">
        <v>22</v>
      </c>
      <c r="D26" s="68"/>
      <c r="E26" s="36">
        <f>SUM(E27)</f>
        <v>0</v>
      </c>
      <c r="F26" s="36">
        <f>SUM(F27)</f>
        <v>44948</v>
      </c>
    </row>
    <row r="27" spans="1:6" ht="32.25" customHeight="1">
      <c r="A27" s="37"/>
      <c r="B27" s="38"/>
      <c r="C27" s="62" t="s">
        <v>6</v>
      </c>
      <c r="D27" s="63"/>
      <c r="E27" s="19">
        <f>SUM(E28)</f>
        <v>0</v>
      </c>
      <c r="F27" s="19">
        <f>SUM(F28:F29)</f>
        <v>44948</v>
      </c>
    </row>
    <row r="28" spans="1:6" ht="45.75" customHeight="1">
      <c r="A28" s="37"/>
      <c r="B28" s="38"/>
      <c r="C28" s="89" t="s">
        <v>37</v>
      </c>
      <c r="D28" s="90"/>
      <c r="E28" s="43">
        <v>0</v>
      </c>
      <c r="F28" s="39">
        <v>36965</v>
      </c>
    </row>
    <row r="29" spans="1:6" ht="42" customHeight="1">
      <c r="A29" s="37"/>
      <c r="B29" s="38"/>
      <c r="C29" s="87" t="s">
        <v>38</v>
      </c>
      <c r="D29" s="88"/>
      <c r="E29" s="43">
        <v>0</v>
      </c>
      <c r="F29" s="39">
        <v>7983</v>
      </c>
    </row>
    <row r="30" spans="1:6" ht="37.5" customHeight="1">
      <c r="A30" s="40" t="s">
        <v>11</v>
      </c>
      <c r="B30" s="40"/>
      <c r="C30" s="67" t="s">
        <v>12</v>
      </c>
      <c r="D30" s="68"/>
      <c r="E30" s="27">
        <f>SUM(E31)</f>
        <v>0</v>
      </c>
      <c r="F30" s="27">
        <f>SUM(F31)</f>
        <v>196790</v>
      </c>
    </row>
    <row r="31" spans="1:6" ht="37.5" customHeight="1">
      <c r="A31" s="40"/>
      <c r="B31" s="28" t="s">
        <v>39</v>
      </c>
      <c r="C31" s="67" t="s">
        <v>22</v>
      </c>
      <c r="D31" s="68"/>
      <c r="E31" s="41">
        <f t="shared" ref="E31" si="1">SUM(E32)</f>
        <v>0</v>
      </c>
      <c r="F31" s="36">
        <f>SUM(F33:F34)</f>
        <v>196790</v>
      </c>
    </row>
    <row r="32" spans="1:6" ht="24.75" customHeight="1">
      <c r="A32" s="17"/>
      <c r="B32" s="23"/>
      <c r="C32" s="62" t="s">
        <v>14</v>
      </c>
      <c r="D32" s="63"/>
      <c r="E32" s="19">
        <f t="shared" ref="E32" si="2">SUM(E33:E33)</f>
        <v>0</v>
      </c>
      <c r="F32" s="19">
        <f>SUM(F33:F34)</f>
        <v>196790</v>
      </c>
    </row>
    <row r="33" spans="1:6" ht="42" customHeight="1">
      <c r="A33" s="17"/>
      <c r="B33" s="23"/>
      <c r="C33" s="58" t="s">
        <v>58</v>
      </c>
      <c r="D33" s="64"/>
      <c r="E33" s="18">
        <v>0</v>
      </c>
      <c r="F33" s="18">
        <v>11813</v>
      </c>
    </row>
    <row r="34" spans="1:6" ht="42" customHeight="1">
      <c r="A34" s="17"/>
      <c r="B34" s="23"/>
      <c r="C34" s="54" t="s">
        <v>70</v>
      </c>
      <c r="D34" s="55"/>
      <c r="E34" s="18">
        <v>0</v>
      </c>
      <c r="F34" s="18">
        <v>184977</v>
      </c>
    </row>
    <row r="35" spans="1:6" ht="28.5" customHeight="1">
      <c r="A35" s="102" t="s">
        <v>0</v>
      </c>
      <c r="B35" s="102" t="s">
        <v>1</v>
      </c>
      <c r="C35" s="92" t="s">
        <v>4</v>
      </c>
      <c r="D35" s="93"/>
      <c r="E35" s="106" t="s">
        <v>5</v>
      </c>
      <c r="F35" s="106" t="s">
        <v>2</v>
      </c>
    </row>
    <row r="36" spans="1:6" ht="28.5" customHeight="1">
      <c r="A36" s="103"/>
      <c r="B36" s="103"/>
      <c r="C36" s="94"/>
      <c r="D36" s="95"/>
      <c r="E36" s="107"/>
      <c r="F36" s="107"/>
    </row>
    <row r="37" spans="1:6" ht="29.25" customHeight="1">
      <c r="A37" s="44">
        <v>852</v>
      </c>
      <c r="B37" s="44"/>
      <c r="C37" s="71" t="s">
        <v>21</v>
      </c>
      <c r="D37" s="72"/>
      <c r="E37" s="46">
        <f>SUM(E38+E44)</f>
        <v>133346</v>
      </c>
      <c r="F37" s="46">
        <f>SUM(F38+F44)</f>
        <v>138682</v>
      </c>
    </row>
    <row r="38" spans="1:6" ht="29.25" customHeight="1">
      <c r="A38" s="44"/>
      <c r="B38" s="44">
        <v>85201</v>
      </c>
      <c r="C38" s="73" t="s">
        <v>40</v>
      </c>
      <c r="D38" s="74"/>
      <c r="E38" s="51">
        <f>SUM(E39+E42)</f>
        <v>12500</v>
      </c>
      <c r="F38" s="51">
        <f>SUM(F39+F42)</f>
        <v>17836</v>
      </c>
    </row>
    <row r="39" spans="1:6" ht="29.25" customHeight="1">
      <c r="A39" s="44"/>
      <c r="B39" s="44"/>
      <c r="C39" s="62" t="s">
        <v>14</v>
      </c>
      <c r="D39" s="63"/>
      <c r="E39" s="51">
        <f>SUM(E40+E41)</f>
        <v>12500</v>
      </c>
      <c r="F39" s="51">
        <f>SUM(F40+F41)</f>
        <v>5336</v>
      </c>
    </row>
    <row r="40" spans="1:6" ht="29.25" customHeight="1">
      <c r="A40" s="44"/>
      <c r="B40" s="44"/>
      <c r="C40" s="75" t="s">
        <v>41</v>
      </c>
      <c r="D40" s="76"/>
      <c r="E40" s="48">
        <v>0</v>
      </c>
      <c r="F40" s="45">
        <v>5336</v>
      </c>
    </row>
    <row r="41" spans="1:6" ht="29.25" customHeight="1">
      <c r="A41" s="44"/>
      <c r="B41" s="44"/>
      <c r="C41" s="75" t="s">
        <v>69</v>
      </c>
      <c r="D41" s="76"/>
      <c r="E41" s="48">
        <v>12500</v>
      </c>
      <c r="F41" s="52"/>
    </row>
    <row r="42" spans="1:6" ht="29.25" customHeight="1">
      <c r="A42" s="44"/>
      <c r="B42" s="44"/>
      <c r="C42" s="62" t="s">
        <v>6</v>
      </c>
      <c r="D42" s="63"/>
      <c r="E42" s="51">
        <f>SUM(E43)</f>
        <v>0</v>
      </c>
      <c r="F42" s="51">
        <f>SUM(F43)</f>
        <v>12500</v>
      </c>
    </row>
    <row r="43" spans="1:6" ht="29.25" customHeight="1">
      <c r="A43" s="44"/>
      <c r="B43" s="44"/>
      <c r="C43" s="108" t="s">
        <v>68</v>
      </c>
      <c r="D43" s="109"/>
      <c r="E43" s="48">
        <v>0</v>
      </c>
      <c r="F43" s="52">
        <v>12500</v>
      </c>
    </row>
    <row r="44" spans="1:6" ht="29.25" customHeight="1">
      <c r="A44" s="44"/>
      <c r="B44" s="44">
        <v>85295</v>
      </c>
      <c r="C44" s="73" t="s">
        <v>22</v>
      </c>
      <c r="D44" s="74"/>
      <c r="E44" s="47">
        <f>SUM(E45+E46+E47+E48+E49+E50+E51+E52+E53)</f>
        <v>120846</v>
      </c>
      <c r="F44" s="47">
        <f>SUM(F45+F46+F47+F48+F49+F50+F51+F52+F53)</f>
        <v>120846</v>
      </c>
    </row>
    <row r="45" spans="1:6" ht="42.75" customHeight="1">
      <c r="A45" s="44"/>
      <c r="B45" s="44"/>
      <c r="C45" s="65" t="s">
        <v>42</v>
      </c>
      <c r="D45" s="66"/>
      <c r="E45" s="48">
        <v>0</v>
      </c>
      <c r="F45" s="45">
        <v>3500</v>
      </c>
    </row>
    <row r="46" spans="1:6" ht="44.25" customHeight="1">
      <c r="A46" s="44"/>
      <c r="B46" s="44"/>
      <c r="C46" s="69" t="s">
        <v>43</v>
      </c>
      <c r="D46" s="70"/>
      <c r="E46" s="48">
        <v>0</v>
      </c>
      <c r="F46" s="45">
        <v>8300</v>
      </c>
    </row>
    <row r="47" spans="1:6" ht="39.75" customHeight="1">
      <c r="A47" s="44"/>
      <c r="B47" s="44"/>
      <c r="C47" s="69" t="s">
        <v>44</v>
      </c>
      <c r="D47" s="70"/>
      <c r="E47" s="48">
        <v>0</v>
      </c>
      <c r="F47" s="45">
        <v>27000</v>
      </c>
    </row>
    <row r="48" spans="1:6" ht="42" customHeight="1">
      <c r="A48" s="44"/>
      <c r="B48" s="44"/>
      <c r="C48" s="69" t="s">
        <v>67</v>
      </c>
      <c r="D48" s="70"/>
      <c r="E48" s="48">
        <v>0</v>
      </c>
      <c r="F48" s="45">
        <v>6746</v>
      </c>
    </row>
    <row r="49" spans="1:6" ht="42" customHeight="1">
      <c r="A49" s="44"/>
      <c r="B49" s="44"/>
      <c r="C49" s="77" t="s">
        <v>45</v>
      </c>
      <c r="D49" s="78"/>
      <c r="E49" s="48">
        <v>0</v>
      </c>
      <c r="F49" s="45">
        <v>3200</v>
      </c>
    </row>
    <row r="50" spans="1:6" ht="42" customHeight="1">
      <c r="A50" s="44"/>
      <c r="B50" s="44"/>
      <c r="C50" s="65" t="s">
        <v>46</v>
      </c>
      <c r="D50" s="66"/>
      <c r="E50" s="48">
        <v>0</v>
      </c>
      <c r="F50" s="45">
        <v>8000</v>
      </c>
    </row>
    <row r="51" spans="1:6" ht="42" customHeight="1">
      <c r="A51" s="44"/>
      <c r="B51" s="44"/>
      <c r="C51" s="69" t="s">
        <v>47</v>
      </c>
      <c r="D51" s="70"/>
      <c r="E51" s="48">
        <v>0</v>
      </c>
      <c r="F51" s="45">
        <v>41000</v>
      </c>
    </row>
    <row r="52" spans="1:6" ht="45.75" customHeight="1">
      <c r="A52" s="44"/>
      <c r="B52" s="44"/>
      <c r="C52" s="69" t="s">
        <v>48</v>
      </c>
      <c r="D52" s="70"/>
      <c r="E52" s="48">
        <v>0</v>
      </c>
      <c r="F52" s="45">
        <v>23100</v>
      </c>
    </row>
    <row r="53" spans="1:6" ht="43.5" customHeight="1">
      <c r="A53" s="44"/>
      <c r="B53" s="44"/>
      <c r="C53" s="77" t="s">
        <v>49</v>
      </c>
      <c r="D53" s="78"/>
      <c r="E53" s="48">
        <v>120846</v>
      </c>
      <c r="F53" s="45">
        <v>0</v>
      </c>
    </row>
    <row r="54" spans="1:6" ht="29.25" customHeight="1">
      <c r="A54" s="40" t="s">
        <v>17</v>
      </c>
      <c r="B54" s="40"/>
      <c r="C54" s="67" t="s">
        <v>20</v>
      </c>
      <c r="D54" s="68"/>
      <c r="E54" s="27">
        <f>SUM(E55)</f>
        <v>0</v>
      </c>
      <c r="F54" s="27">
        <f>SUM(F55)</f>
        <v>221366</v>
      </c>
    </row>
    <row r="55" spans="1:6" ht="43.5" customHeight="1">
      <c r="A55" s="12"/>
      <c r="B55" s="20" t="s">
        <v>18</v>
      </c>
      <c r="C55" s="60" t="s">
        <v>19</v>
      </c>
      <c r="D55" s="61"/>
      <c r="E55" s="15">
        <v>0</v>
      </c>
      <c r="F55" s="15">
        <f>SUM(F56)</f>
        <v>221366</v>
      </c>
    </row>
    <row r="56" spans="1:6" ht="26.25" customHeight="1">
      <c r="A56" s="10"/>
      <c r="B56" s="25"/>
      <c r="C56" s="62" t="s">
        <v>14</v>
      </c>
      <c r="D56" s="63"/>
      <c r="E56" s="42">
        <v>0</v>
      </c>
      <c r="F56" s="42">
        <f>SUM(F57:F60)</f>
        <v>221366</v>
      </c>
    </row>
    <row r="57" spans="1:6" ht="26.25" customHeight="1">
      <c r="A57" s="10"/>
      <c r="B57" s="25"/>
      <c r="C57" s="58" t="s">
        <v>50</v>
      </c>
      <c r="D57" s="59"/>
      <c r="E57" s="42">
        <v>0</v>
      </c>
      <c r="F57" s="42">
        <v>47103</v>
      </c>
    </row>
    <row r="58" spans="1:6" ht="25.5" customHeight="1">
      <c r="A58" s="10"/>
      <c r="B58" s="49"/>
      <c r="C58" s="58" t="s">
        <v>51</v>
      </c>
      <c r="D58" s="59"/>
      <c r="E58" s="42">
        <v>0</v>
      </c>
      <c r="F58" s="42">
        <v>8311</v>
      </c>
    </row>
    <row r="59" spans="1:6" ht="26.25" customHeight="1">
      <c r="A59" s="10"/>
      <c r="B59" s="49"/>
      <c r="C59" s="58" t="s">
        <v>52</v>
      </c>
      <c r="D59" s="64"/>
      <c r="E59" s="42">
        <v>0</v>
      </c>
      <c r="F59" s="42">
        <v>141058</v>
      </c>
    </row>
    <row r="60" spans="1:6" ht="26.25" customHeight="1">
      <c r="A60" s="10"/>
      <c r="B60" s="49"/>
      <c r="C60" s="58" t="s">
        <v>53</v>
      </c>
      <c r="D60" s="64"/>
      <c r="E60" s="42">
        <v>0</v>
      </c>
      <c r="F60" s="42">
        <v>24894</v>
      </c>
    </row>
    <row r="61" spans="1:6" ht="43.5" customHeight="1">
      <c r="A61" s="12" t="s">
        <v>15</v>
      </c>
      <c r="B61" s="14"/>
      <c r="C61" s="60" t="s">
        <v>57</v>
      </c>
      <c r="D61" s="61"/>
      <c r="E61" s="13">
        <f>SUM(E62)</f>
        <v>0</v>
      </c>
      <c r="F61" s="13">
        <f>SUM(F62)</f>
        <v>113986</v>
      </c>
    </row>
    <row r="62" spans="1:6" ht="43.5" customHeight="1">
      <c r="A62" s="12"/>
      <c r="B62" s="14" t="s">
        <v>54</v>
      </c>
      <c r="C62" s="60" t="s">
        <v>55</v>
      </c>
      <c r="D62" s="61"/>
      <c r="E62" s="15">
        <v>0</v>
      </c>
      <c r="F62" s="15">
        <f>SUM(F63)</f>
        <v>113986</v>
      </c>
    </row>
    <row r="63" spans="1:6" ht="28.5" customHeight="1">
      <c r="A63" s="10"/>
      <c r="B63" s="25"/>
      <c r="C63" s="85" t="s">
        <v>16</v>
      </c>
      <c r="D63" s="86"/>
      <c r="E63" s="42">
        <v>0</v>
      </c>
      <c r="F63" s="42">
        <f>SUM(F64:F66)</f>
        <v>113986</v>
      </c>
    </row>
    <row r="64" spans="1:6" ht="28.5" customHeight="1">
      <c r="A64" s="10"/>
      <c r="B64" s="53"/>
      <c r="C64" s="56" t="s">
        <v>71</v>
      </c>
      <c r="D64" s="57"/>
      <c r="E64" s="42">
        <v>0</v>
      </c>
      <c r="F64" s="42">
        <v>14205</v>
      </c>
    </row>
    <row r="65" spans="1:6" ht="28.5" customHeight="1">
      <c r="A65" s="10"/>
      <c r="B65" s="53"/>
      <c r="C65" s="56" t="s">
        <v>72</v>
      </c>
      <c r="D65" s="57"/>
      <c r="E65" s="42">
        <v>0</v>
      </c>
      <c r="F65" s="42">
        <v>14205</v>
      </c>
    </row>
    <row r="66" spans="1:6" ht="28.5" customHeight="1">
      <c r="A66" s="10"/>
      <c r="B66" s="25"/>
      <c r="C66" s="56" t="s">
        <v>56</v>
      </c>
      <c r="D66" s="57"/>
      <c r="E66" s="42">
        <v>0</v>
      </c>
      <c r="F66" s="42">
        <v>85576</v>
      </c>
    </row>
    <row r="67" spans="1:6" ht="43.5" customHeight="1">
      <c r="A67" s="5"/>
      <c r="B67" s="6"/>
      <c r="C67" s="83" t="s">
        <v>3</v>
      </c>
      <c r="D67" s="84"/>
      <c r="E67" s="24">
        <f>SUM(E5+E9+E13+E25+E30+E37+E54+E61)</f>
        <v>133346</v>
      </c>
      <c r="F67" s="24">
        <f>SUM(F5+F9+F13+F25+F30+F37+F54+F61)</f>
        <v>990948</v>
      </c>
    </row>
    <row r="68" spans="1:6" ht="36" customHeight="1">
      <c r="A68" s="82" t="s">
        <v>73</v>
      </c>
      <c r="B68" s="82"/>
      <c r="C68" s="82"/>
      <c r="D68" s="7"/>
      <c r="E68" s="8"/>
      <c r="F68" s="8"/>
    </row>
    <row r="69" spans="1:6" ht="37.5" customHeight="1">
      <c r="A69" s="81" t="s">
        <v>74</v>
      </c>
      <c r="B69" s="81"/>
      <c r="C69" s="81"/>
      <c r="D69" s="3"/>
      <c r="E69" s="3"/>
      <c r="F69" s="3"/>
    </row>
    <row r="70" spans="1:6" ht="18" customHeight="1">
      <c r="A70" s="3"/>
      <c r="B70" s="3"/>
      <c r="C70" s="3"/>
      <c r="D70" s="3"/>
      <c r="E70" s="3"/>
      <c r="F70" s="3"/>
    </row>
    <row r="71" spans="1:6" ht="18" customHeight="1">
      <c r="A71" s="3"/>
      <c r="B71" s="3"/>
      <c r="C71" s="3"/>
      <c r="D71" s="9"/>
      <c r="E71" s="3"/>
      <c r="F71" s="3"/>
    </row>
    <row r="72" spans="1:6" ht="18" customHeight="1">
      <c r="A72" s="3"/>
      <c r="B72" s="3"/>
      <c r="C72" s="3"/>
      <c r="D72" s="3"/>
      <c r="E72" s="3"/>
      <c r="F72" s="3"/>
    </row>
    <row r="73" spans="1:6" ht="18" customHeight="1">
      <c r="A73" s="3"/>
      <c r="B73" s="3"/>
      <c r="C73" s="3"/>
      <c r="D73" s="3"/>
      <c r="E73" s="3"/>
      <c r="F73" s="3"/>
    </row>
    <row r="74" spans="1:6" ht="18" customHeight="1">
      <c r="A74" s="3"/>
      <c r="B74" s="3"/>
      <c r="C74" s="3"/>
      <c r="D74" s="3"/>
      <c r="E74" s="3"/>
      <c r="F74" s="3"/>
    </row>
    <row r="75" spans="1:6" ht="18" customHeight="1">
      <c r="A75" s="3"/>
      <c r="B75" s="3"/>
      <c r="C75" s="3" t="s">
        <v>13</v>
      </c>
      <c r="D75" s="3"/>
      <c r="E75" s="3"/>
      <c r="F75" s="3"/>
    </row>
    <row r="76" spans="1:6" ht="18" customHeight="1">
      <c r="A76" s="3"/>
      <c r="B76" s="3"/>
      <c r="C76" s="3"/>
      <c r="D76" s="3"/>
      <c r="E76" s="3"/>
      <c r="F76" s="3"/>
    </row>
    <row r="77" spans="1:6" ht="18" customHeight="1"/>
    <row r="78" spans="1:6" ht="18" customHeight="1"/>
    <row r="79" spans="1:6" ht="18" customHeight="1"/>
    <row r="80" spans="1:6" ht="18" customHeight="1"/>
    <row r="81" ht="18" customHeight="1"/>
    <row r="82" ht="18" customHeight="1"/>
    <row r="83" ht="18" customHeight="1"/>
  </sheetData>
  <mergeCells count="74">
    <mergeCell ref="A35:A36"/>
    <mergeCell ref="B35:B36"/>
    <mergeCell ref="C35:D36"/>
    <mergeCell ref="F3:F4"/>
    <mergeCell ref="E3:E4"/>
    <mergeCell ref="C10:D10"/>
    <mergeCell ref="C30:D30"/>
    <mergeCell ref="A3:A4"/>
    <mergeCell ref="C13:D13"/>
    <mergeCell ref="C20:D20"/>
    <mergeCell ref="C21:D21"/>
    <mergeCell ref="E35:E36"/>
    <mergeCell ref="F35:F36"/>
    <mergeCell ref="C25:D25"/>
    <mergeCell ref="C26:D26"/>
    <mergeCell ref="C27:D27"/>
    <mergeCell ref="C31:D31"/>
    <mergeCell ref="C14:D14"/>
    <mergeCell ref="C15:D15"/>
    <mergeCell ref="C18:D18"/>
    <mergeCell ref="C16:D16"/>
    <mergeCell ref="C29:D29"/>
    <mergeCell ref="C17:D17"/>
    <mergeCell ref="B1:E1"/>
    <mergeCell ref="C3:D4"/>
    <mergeCell ref="B3:B4"/>
    <mergeCell ref="C9:D9"/>
    <mergeCell ref="C11:D11"/>
    <mergeCell ref="C5:D5"/>
    <mergeCell ref="C6:D6"/>
    <mergeCell ref="C7:D7"/>
    <mergeCell ref="C8:D8"/>
    <mergeCell ref="C12:D12"/>
    <mergeCell ref="A69:C69"/>
    <mergeCell ref="A68:C68"/>
    <mergeCell ref="C67:D67"/>
    <mergeCell ref="C61:D61"/>
    <mergeCell ref="C62:D62"/>
    <mergeCell ref="C63:D63"/>
    <mergeCell ref="C66:D66"/>
    <mergeCell ref="C22:D22"/>
    <mergeCell ref="C23:D23"/>
    <mergeCell ref="C24:D24"/>
    <mergeCell ref="C19:D19"/>
    <mergeCell ref="C58:D58"/>
    <mergeCell ref="C59:D59"/>
    <mergeCell ref="C60:D60"/>
    <mergeCell ref="C28:D28"/>
    <mergeCell ref="C32:D32"/>
    <mergeCell ref="C33:D33"/>
    <mergeCell ref="C56:D56"/>
    <mergeCell ref="C45:D45"/>
    <mergeCell ref="C54:D54"/>
    <mergeCell ref="C52:D52"/>
    <mergeCell ref="C37:D37"/>
    <mergeCell ref="C38:D38"/>
    <mergeCell ref="C39:D39"/>
    <mergeCell ref="C40:D40"/>
    <mergeCell ref="C44:D44"/>
    <mergeCell ref="C53:D53"/>
    <mergeCell ref="C46:D46"/>
    <mergeCell ref="C51:D51"/>
    <mergeCell ref="C50:D50"/>
    <mergeCell ref="C49:D49"/>
    <mergeCell ref="C34:D34"/>
    <mergeCell ref="C64:D64"/>
    <mergeCell ref="C65:D65"/>
    <mergeCell ref="C57:D57"/>
    <mergeCell ref="C55:D55"/>
    <mergeCell ref="C47:D47"/>
    <mergeCell ref="C48:D48"/>
    <mergeCell ref="C41:D41"/>
    <mergeCell ref="C42:D42"/>
    <mergeCell ref="C43:D43"/>
  </mergeCells>
  <phoneticPr fontId="19" type="noConversion"/>
  <printOptions horizontalCentered="1"/>
  <pageMargins left="0.39370078740157483" right="0.19685039370078741" top="1.1811023622047245" bottom="3.937007874015748E-2" header="0.51181102362204722" footer="0.51181102362204722"/>
  <pageSetup paperSize="9" scale="41" fitToWidth="0" fitToHeight="0" orientation="landscape" horizontalDpi="4294967295" verticalDpi="300" r:id="rId1"/>
  <headerFooter alignWithMargins="0">
    <oddHeader xml:space="preserve">&amp;R&amp;11Tabela Nr 2
do Uchwały Rady Powiatu Wołomińskiego Nr IV-32/2015
   z dnia  19 lutego 2015 r. </oddHeader>
  </headerFooter>
  <rowBreaks count="1" manualBreakCount="1"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2015-02-23T11:34:19Z</cp:lastPrinted>
  <dcterms:created xsi:type="dcterms:W3CDTF">2008-11-04T11:49:28Z</dcterms:created>
  <dcterms:modified xsi:type="dcterms:W3CDTF">2015-02-23T11:36:29Z</dcterms:modified>
</cp:coreProperties>
</file>