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Grudzień\"/>
    </mc:Choice>
  </mc:AlternateContent>
  <bookViews>
    <workbookView xWindow="0" yWindow="60" windowWidth="15195" windowHeight="9210"/>
  </bookViews>
  <sheets>
    <sheet name="Arkusz1" sheetId="2" r:id="rId1"/>
  </sheets>
  <definedNames>
    <definedName name="_xlnm.Print_Area" localSheetId="0">Arkusz1!$A$2:$H$45</definedName>
  </definedNames>
  <calcPr calcId="152511"/>
</workbook>
</file>

<file path=xl/calcChain.xml><?xml version="1.0" encoding="utf-8"?>
<calcChain xmlns="http://schemas.openxmlformats.org/spreadsheetml/2006/main">
  <c r="G43" i="2" l="1"/>
  <c r="F43" i="2"/>
  <c r="H13" i="2" l="1"/>
  <c r="G12" i="2"/>
  <c r="G11" i="2" s="1"/>
  <c r="G10" i="2" s="1"/>
  <c r="F12" i="2"/>
  <c r="H12" i="2" s="1"/>
  <c r="F11" i="2" l="1"/>
  <c r="H34" i="2"/>
  <c r="H11" i="2" l="1"/>
  <c r="F10" i="2"/>
  <c r="H10" i="2" s="1"/>
  <c r="G40" i="2"/>
  <c r="G39" i="2" s="1"/>
  <c r="G38" i="2" s="1"/>
  <c r="F38" i="2"/>
  <c r="F39" i="2"/>
  <c r="F40" i="2"/>
  <c r="G36" i="2"/>
  <c r="G35" i="2" s="1"/>
  <c r="G34" i="2" s="1"/>
  <c r="F36" i="2"/>
  <c r="F35" i="2" s="1"/>
  <c r="F34" i="2" s="1"/>
  <c r="F32" i="2"/>
  <c r="H33" i="2"/>
  <c r="G32" i="2"/>
  <c r="G31" i="2" s="1"/>
  <c r="G27" i="2"/>
  <c r="G26" i="2" s="1"/>
  <c r="F27" i="2"/>
  <c r="F26" i="2" s="1"/>
  <c r="G24" i="2"/>
  <c r="G23" i="2" s="1"/>
  <c r="F24" i="2"/>
  <c r="F23" i="2" s="1"/>
  <c r="G20" i="2"/>
  <c r="G19" i="2" s="1"/>
  <c r="F20" i="2"/>
  <c r="F19" i="2" s="1"/>
  <c r="G16" i="2"/>
  <c r="G15" i="2" s="1"/>
  <c r="F16" i="2"/>
  <c r="F15" i="2" s="1"/>
  <c r="G8" i="2"/>
  <c r="G7" i="2" s="1"/>
  <c r="G6" i="2" s="1"/>
  <c r="F8" i="2"/>
  <c r="F7" i="2" s="1"/>
  <c r="F6" i="2" s="1"/>
  <c r="H9" i="2"/>
  <c r="G14" i="2" l="1"/>
  <c r="H32" i="2"/>
  <c r="F31" i="2"/>
  <c r="H31" i="2" s="1"/>
  <c r="H8" i="2"/>
  <c r="H42" i="2"/>
  <c r="H37" i="2"/>
  <c r="F14" i="2" l="1"/>
  <c r="H6" i="2"/>
  <c r="H7" i="2"/>
  <c r="H36" i="2"/>
  <c r="H35" i="2"/>
  <c r="H41" i="2" l="1"/>
  <c r="H29" i="2"/>
  <c r="H27" i="2"/>
  <c r="H28" i="2"/>
  <c r="H30" i="2"/>
  <c r="H21" i="2"/>
  <c r="H17" i="2"/>
  <c r="H18" i="2"/>
  <c r="H22" i="2"/>
  <c r="H25" i="2"/>
  <c r="H26" i="2" l="1"/>
  <c r="H39" i="2"/>
  <c r="H40" i="2"/>
  <c r="H20" i="2"/>
  <c r="H19" i="2"/>
  <c r="H16" i="2"/>
  <c r="H15" i="2" l="1"/>
  <c r="H38" i="2"/>
  <c r="H23" i="2" l="1"/>
  <c r="H24" i="2"/>
  <c r="H43" i="2" l="1"/>
  <c r="H14" i="2"/>
</calcChain>
</file>

<file path=xl/sharedStrings.xml><?xml version="1.0" encoding="utf-8"?>
<sst xmlns="http://schemas.openxmlformats.org/spreadsheetml/2006/main" count="58" uniqueCount="47">
  <si>
    <t>Dział</t>
  </si>
  <si>
    <t>Rozdział</t>
  </si>
  <si>
    <t>Zwiększenie</t>
  </si>
  <si>
    <t>Tytuł wydatków</t>
  </si>
  <si>
    <t>Zmniejszenie</t>
  </si>
  <si>
    <t>Plan przed zmianą</t>
  </si>
  <si>
    <t>Plan po zmianie</t>
  </si>
  <si>
    <t xml:space="preserve">             Wydatki budżetu powiatu w 2015 roku - zmiany </t>
  </si>
  <si>
    <t>RAZEM</t>
  </si>
  <si>
    <t>801</t>
  </si>
  <si>
    <t>Wydatki bieżące, w tym:</t>
  </si>
  <si>
    <t>80120</t>
  </si>
  <si>
    <t>Licea ogólnokształcące</t>
  </si>
  <si>
    <t>80130</t>
  </si>
  <si>
    <t>Szkoły zawodowe</t>
  </si>
  <si>
    <t xml:space="preserve">Oświata i wychowanie </t>
  </si>
  <si>
    <t>80102</t>
  </si>
  <si>
    <t>Szkoły podstawowe specjalne</t>
  </si>
  <si>
    <t>Wynagrodzenia i pochodne od wynagrodzeń Zespołu Szkół Specjalnych w Wołominie</t>
  </si>
  <si>
    <t>Wynagrodzenia i pochodne od wynagrodzeń Zespołu Szkół Specjalnych w Markach</t>
  </si>
  <si>
    <t>80111</t>
  </si>
  <si>
    <t>Gimnazja specjalne</t>
  </si>
  <si>
    <t>Wynagrodzenia i pochodne od wynagrodzeń Zespołu Szkół Ogólnokształcących w Radzyminie</t>
  </si>
  <si>
    <t>Wynagrodzenia i pochodne od wynagrodzeń Zespołu Szkół w Zielonce</t>
  </si>
  <si>
    <t>Wynagrodzenia i pochodne od wynagrodzeń Zespołu Szkół Techniczno-Zawodowych w Radzyminie</t>
  </si>
  <si>
    <t>Wynagrodzenia i pochodne od wynagrodzeń Zespołu Szkół Ekonomicznych w Wołominie</t>
  </si>
  <si>
    <t>Edukacyjna opieka wychowawcza</t>
  </si>
  <si>
    <t>Wynagrodzenia i pochodne od wynagrodzeń Poradni Psychologiczno-Pedagogicznej w Wołominie</t>
  </si>
  <si>
    <t>Poradnie psychologiczno-pedagogiczne, w tym poradnie specjalistyczne</t>
  </si>
  <si>
    <t>852</t>
  </si>
  <si>
    <t>Pomoc społeczna</t>
  </si>
  <si>
    <t>Wynagrodzenia i pochodne od wynagrodzeń Poradni Psychologiczno-Pedagogicznej w Zielonce</t>
  </si>
  <si>
    <t>700</t>
  </si>
  <si>
    <t>Gospodarka mieszkaniowa</t>
  </si>
  <si>
    <t>70005</t>
  </si>
  <si>
    <t>Gospodarka gruntami i nieruchomościami</t>
  </si>
  <si>
    <t>80134</t>
  </si>
  <si>
    <t>Szkoły zawodowe specjalne</t>
  </si>
  <si>
    <t>85204</t>
  </si>
  <si>
    <t>Rodziny zastępcze</t>
  </si>
  <si>
    <t>Środki na opłacenie kosztów pobytu dzieci z terenu powiatu w rodzinach zastępczych prowadzonych przez inny Powiat</t>
  </si>
  <si>
    <t>Odszkodowania wypłacane za grunty zajęte pod drogi powiatowe</t>
  </si>
  <si>
    <t>710</t>
  </si>
  <si>
    <t>Działalność usługowa</t>
  </si>
  <si>
    <t>71015</t>
  </si>
  <si>
    <t>Nadzór budowlany</t>
  </si>
  <si>
    <t>Dofinansowanie kształcenia pracowników Powiatowego Inspektoratu Nadzoru Budowlanego w Wołominie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</si>
</sst>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sz val="20"/>
      <color theme="1"/>
      <name val="Arial CE"/>
      <charset val="238"/>
    </font>
    <font>
      <b/>
      <sz val="48"/>
      <color indexed="8"/>
      <name val="Arial CE"/>
      <charset val="238"/>
    </font>
    <font>
      <b/>
      <sz val="28"/>
      <name val="Arial CE"/>
      <charset val="238"/>
    </font>
    <font>
      <b/>
      <sz val="26"/>
      <color theme="1"/>
      <name val="Arial CE"/>
      <charset val="238"/>
    </font>
    <font>
      <b/>
      <i/>
      <sz val="26"/>
      <color theme="1"/>
      <name val="Arial CE"/>
      <charset val="238"/>
    </font>
    <font>
      <sz val="26"/>
      <color theme="1"/>
      <name val="Arial CE"/>
      <charset val="238"/>
    </font>
    <font>
      <sz val="26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name val="Arial CE"/>
      <charset val="238"/>
    </font>
    <font>
      <b/>
      <i/>
      <sz val="26"/>
      <name val="Arial CE"/>
      <charset val="238"/>
    </font>
    <font>
      <b/>
      <sz val="10"/>
      <name val="Arial CE"/>
      <charset val="238"/>
    </font>
    <font>
      <b/>
      <sz val="3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Border="1" applyAlignment="1">
      <alignment horizontal="center"/>
    </xf>
    <xf numFmtId="3" fontId="19" fillId="0" borderId="0" xfId="0" applyNumberFormat="1" applyFont="1" applyBorder="1"/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/>
    <xf numFmtId="3" fontId="20" fillId="25" borderId="18" xfId="0" applyNumberFormat="1" applyFont="1" applyFill="1" applyBorder="1" applyAlignment="1"/>
    <xf numFmtId="3" fontId="20" fillId="25" borderId="0" xfId="0" applyNumberFormat="1" applyFont="1" applyFill="1" applyBorder="1" applyAlignment="1"/>
    <xf numFmtId="49" fontId="24" fillId="25" borderId="10" xfId="0" applyNumberFormat="1" applyFont="1" applyFill="1" applyBorder="1" applyAlignment="1">
      <alignment horizontal="center" vertical="center" wrapText="1"/>
    </xf>
    <xf numFmtId="4" fontId="25" fillId="25" borderId="10" xfId="0" applyNumberFormat="1" applyFont="1" applyFill="1" applyBorder="1" applyAlignment="1">
      <alignment horizontal="center" vertical="center" wrapText="1"/>
    </xf>
    <xf numFmtId="4" fontId="24" fillId="25" borderId="10" xfId="0" applyNumberFormat="1" applyFont="1" applyFill="1" applyBorder="1" applyAlignment="1">
      <alignment horizontal="center" vertical="center" wrapText="1"/>
    </xf>
    <xf numFmtId="4" fontId="26" fillId="25" borderId="10" xfId="0" applyNumberFormat="1" applyFont="1" applyFill="1" applyBorder="1" applyAlignment="1">
      <alignment horizontal="right" wrapText="1"/>
    </xf>
    <xf numFmtId="4" fontId="28" fillId="25" borderId="10" xfId="0" applyNumberFormat="1" applyFont="1" applyFill="1" applyBorder="1" applyAlignment="1">
      <alignment horizontal="center" vertical="center"/>
    </xf>
    <xf numFmtId="49" fontId="25" fillId="25" borderId="10" xfId="0" applyNumberFormat="1" applyFont="1" applyFill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4" fontId="26" fillId="25" borderId="10" xfId="0" applyNumberFormat="1" applyFont="1" applyFill="1" applyBorder="1" applyAlignment="1">
      <alignment horizontal="right" vertical="center" wrapText="1"/>
    </xf>
    <xf numFmtId="49" fontId="24" fillId="25" borderId="12" xfId="0" applyNumberFormat="1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/>
    </xf>
    <xf numFmtId="4" fontId="28" fillId="25" borderId="10" xfId="0" applyNumberFormat="1" applyFont="1" applyFill="1" applyBorder="1" applyAlignment="1">
      <alignment horizontal="right"/>
    </xf>
    <xf numFmtId="4" fontId="27" fillId="25" borderId="10" xfId="0" applyNumberFormat="1" applyFont="1" applyFill="1" applyBorder="1" applyAlignment="1">
      <alignment horizontal="right"/>
    </xf>
    <xf numFmtId="4" fontId="25" fillId="25" borderId="10" xfId="0" applyNumberFormat="1" applyFont="1" applyFill="1" applyBorder="1" applyAlignment="1">
      <alignment horizontal="center" wrapText="1"/>
    </xf>
    <xf numFmtId="4" fontId="28" fillId="25" borderId="10" xfId="0" applyNumberFormat="1" applyFont="1" applyFill="1" applyBorder="1" applyAlignment="1">
      <alignment horizontal="center"/>
    </xf>
    <xf numFmtId="49" fontId="25" fillId="25" borderId="13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3" fontId="31" fillId="0" borderId="18" xfId="0" applyNumberFormat="1" applyFont="1" applyBorder="1"/>
    <xf numFmtId="49" fontId="25" fillId="25" borderId="13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4" fontId="30" fillId="25" borderId="10" xfId="0" applyNumberFormat="1" applyFont="1" applyFill="1" applyBorder="1" applyAlignment="1">
      <alignment horizontal="center" vertical="center"/>
    </xf>
    <xf numFmtId="0" fontId="21" fillId="25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49" fontId="25" fillId="25" borderId="11" xfId="0" applyNumberFormat="1" applyFont="1" applyFill="1" applyBorder="1" applyAlignment="1">
      <alignment horizontal="center" wrapText="1"/>
    </xf>
    <xf numFmtId="49" fontId="25" fillId="25" borderId="13" xfId="0" applyNumberFormat="1" applyFont="1" applyFill="1" applyBorder="1" applyAlignment="1">
      <alignment horizontal="center" wrapText="1"/>
    </xf>
    <xf numFmtId="49" fontId="25" fillId="25" borderId="11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49" fontId="25" fillId="25" borderId="11" xfId="0" applyNumberFormat="1" applyFont="1" applyFill="1" applyBorder="1" applyAlignment="1">
      <alignment horizontal="left" wrapText="1"/>
    </xf>
    <xf numFmtId="49" fontId="25" fillId="25" borderId="13" xfId="0" applyNumberFormat="1" applyFont="1" applyFill="1" applyBorder="1" applyAlignment="1">
      <alignment horizontal="left" wrapText="1"/>
    </xf>
    <xf numFmtId="49" fontId="26" fillId="25" borderId="11" xfId="0" applyNumberFormat="1" applyFont="1" applyFill="1" applyBorder="1" applyAlignment="1">
      <alignment horizontal="left" wrapText="1"/>
    </xf>
    <xf numFmtId="49" fontId="26" fillId="25" borderId="13" xfId="0" applyNumberFormat="1" applyFont="1" applyFill="1" applyBorder="1" applyAlignment="1">
      <alignment horizontal="left" wrapText="1"/>
    </xf>
    <xf numFmtId="0" fontId="24" fillId="24" borderId="10" xfId="0" applyFont="1" applyFill="1" applyBorder="1" applyAlignment="1">
      <alignment horizontal="center" vertical="center"/>
    </xf>
    <xf numFmtId="0" fontId="29" fillId="26" borderId="14" xfId="0" applyFont="1" applyFill="1" applyBorder="1" applyAlignment="1">
      <alignment horizontal="center" vertical="center" wrapText="1"/>
    </xf>
    <xf numFmtId="0" fontId="29" fillId="26" borderId="15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49" fontId="24" fillId="25" borderId="11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12" xfId="0" applyFont="1" applyFill="1" applyBorder="1" applyAlignment="1">
      <alignment horizontal="center"/>
    </xf>
    <xf numFmtId="0" fontId="29" fillId="25" borderId="13" xfId="0" applyFont="1" applyFill="1" applyBorder="1" applyAlignment="1">
      <alignment horizontal="center"/>
    </xf>
    <xf numFmtId="0" fontId="24" fillId="25" borderId="11" xfId="0" applyFont="1" applyFill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abSelected="1" view="pageBreakPreview" topLeftCell="A27" zoomScale="50" zoomScaleNormal="50" zoomScaleSheetLayoutView="50" workbookViewId="0">
      <selection activeCell="C28" sqref="C28:D28"/>
    </sheetView>
  </sheetViews>
  <sheetFormatPr defaultRowHeight="12.75"/>
  <cols>
    <col min="1" max="1" width="25.5703125" customWidth="1"/>
    <col min="2" max="2" width="38.5703125" customWidth="1"/>
    <col min="4" max="4" width="221.28515625" customWidth="1"/>
    <col min="5" max="5" width="68.140625" customWidth="1"/>
    <col min="6" max="6" width="53" customWidth="1"/>
    <col min="7" max="7" width="47" customWidth="1"/>
    <col min="8" max="8" width="52.140625" customWidth="1"/>
    <col min="9" max="9" width="66.28515625" customWidth="1"/>
  </cols>
  <sheetData>
    <row r="2" spans="1:8" ht="39.75" customHeight="1"/>
    <row r="3" spans="1:8" ht="63.75" customHeight="1">
      <c r="B3" s="49" t="s">
        <v>7</v>
      </c>
      <c r="C3" s="49"/>
      <c r="D3" s="49"/>
      <c r="E3" s="49"/>
      <c r="F3" s="49"/>
    </row>
    <row r="4" spans="1:8" ht="29.25" customHeight="1">
      <c r="A4" s="38" t="s">
        <v>0</v>
      </c>
      <c r="B4" s="38" t="s">
        <v>1</v>
      </c>
      <c r="C4" s="45" t="s">
        <v>3</v>
      </c>
      <c r="D4" s="46"/>
      <c r="E4" s="43" t="s">
        <v>5</v>
      </c>
      <c r="F4" s="41" t="s">
        <v>2</v>
      </c>
      <c r="G4" s="41" t="s">
        <v>4</v>
      </c>
      <c r="H4" s="39" t="s">
        <v>6</v>
      </c>
    </row>
    <row r="5" spans="1:8" ht="68.25" customHeight="1">
      <c r="A5" s="38"/>
      <c r="B5" s="38"/>
      <c r="C5" s="47"/>
      <c r="D5" s="48"/>
      <c r="E5" s="44"/>
      <c r="F5" s="42"/>
      <c r="G5" s="42"/>
      <c r="H5" s="40"/>
    </row>
    <row r="6" spans="1:8" ht="42.75" customHeight="1">
      <c r="A6" s="7" t="s">
        <v>32</v>
      </c>
      <c r="B6" s="7"/>
      <c r="C6" s="30" t="s">
        <v>33</v>
      </c>
      <c r="D6" s="31"/>
      <c r="E6" s="9">
        <v>1585409</v>
      </c>
      <c r="F6" s="9">
        <f t="shared" ref="F6:G12" si="0">SUM(F7)</f>
        <v>0</v>
      </c>
      <c r="G6" s="9">
        <f t="shared" si="0"/>
        <v>100000</v>
      </c>
      <c r="H6" s="18">
        <f>SUM(E6+F6-G6)</f>
        <v>1485409</v>
      </c>
    </row>
    <row r="7" spans="1:8" ht="42.75" customHeight="1">
      <c r="A7" s="7"/>
      <c r="B7" s="22" t="s">
        <v>34</v>
      </c>
      <c r="C7" s="32" t="s">
        <v>35</v>
      </c>
      <c r="D7" s="33"/>
      <c r="E7" s="8">
        <v>1585409</v>
      </c>
      <c r="F7" s="8">
        <f t="shared" si="0"/>
        <v>0</v>
      </c>
      <c r="G7" s="8">
        <f t="shared" si="0"/>
        <v>100000</v>
      </c>
      <c r="H7" s="18">
        <f t="shared" ref="H7:H9" si="1">SUM(E7+F7-G7)</f>
        <v>1485409</v>
      </c>
    </row>
    <row r="8" spans="1:8" ht="36.75" customHeight="1">
      <c r="A8" s="7"/>
      <c r="B8" s="23"/>
      <c r="C8" s="34" t="s">
        <v>10</v>
      </c>
      <c r="D8" s="35"/>
      <c r="E8" s="8">
        <v>1585409</v>
      </c>
      <c r="F8" s="8">
        <f t="shared" si="0"/>
        <v>0</v>
      </c>
      <c r="G8" s="8">
        <f t="shared" si="0"/>
        <v>100000</v>
      </c>
      <c r="H8" s="18">
        <f t="shared" si="1"/>
        <v>1485409</v>
      </c>
    </row>
    <row r="9" spans="1:8" ht="42.75" customHeight="1">
      <c r="A9" s="7"/>
      <c r="B9" s="23"/>
      <c r="C9" s="36" t="s">
        <v>41</v>
      </c>
      <c r="D9" s="37"/>
      <c r="E9" s="15">
        <v>446000</v>
      </c>
      <c r="F9" s="15">
        <v>0</v>
      </c>
      <c r="G9" s="15">
        <v>100000</v>
      </c>
      <c r="H9" s="19">
        <f t="shared" si="1"/>
        <v>346000</v>
      </c>
    </row>
    <row r="10" spans="1:8" ht="42.75" customHeight="1">
      <c r="A10" s="7" t="s">
        <v>42</v>
      </c>
      <c r="B10" s="7"/>
      <c r="C10" s="30" t="s">
        <v>43</v>
      </c>
      <c r="D10" s="31"/>
      <c r="E10" s="9">
        <v>1728543</v>
      </c>
      <c r="F10" s="9">
        <f t="shared" si="0"/>
        <v>1640</v>
      </c>
      <c r="G10" s="9">
        <f t="shared" si="0"/>
        <v>0</v>
      </c>
      <c r="H10" s="18">
        <f>SUM(E10+F10-G10)</f>
        <v>1730183</v>
      </c>
    </row>
    <row r="11" spans="1:8" ht="33.75" customHeight="1">
      <c r="A11" s="7"/>
      <c r="B11" s="25" t="s">
        <v>44</v>
      </c>
      <c r="C11" s="32" t="s">
        <v>45</v>
      </c>
      <c r="D11" s="33"/>
      <c r="E11" s="8">
        <v>1047393</v>
      </c>
      <c r="F11" s="8">
        <f t="shared" si="0"/>
        <v>1640</v>
      </c>
      <c r="G11" s="8">
        <f t="shared" si="0"/>
        <v>0</v>
      </c>
      <c r="H11" s="18">
        <f t="shared" ref="H11:H13" si="2">SUM(E11+F11-G11)</f>
        <v>1049033</v>
      </c>
    </row>
    <row r="12" spans="1:8" ht="42.75" customHeight="1">
      <c r="A12" s="7"/>
      <c r="B12" s="26"/>
      <c r="C12" s="34" t="s">
        <v>10</v>
      </c>
      <c r="D12" s="35"/>
      <c r="E12" s="8">
        <v>1043393</v>
      </c>
      <c r="F12" s="8">
        <f t="shared" si="0"/>
        <v>1640</v>
      </c>
      <c r="G12" s="8">
        <f t="shared" si="0"/>
        <v>0</v>
      </c>
      <c r="H12" s="18">
        <f t="shared" si="2"/>
        <v>1045033</v>
      </c>
    </row>
    <row r="13" spans="1:8" ht="42.75" customHeight="1">
      <c r="A13" s="7"/>
      <c r="B13" s="26"/>
      <c r="C13" s="36" t="s">
        <v>46</v>
      </c>
      <c r="D13" s="37"/>
      <c r="E13" s="15">
        <v>2050</v>
      </c>
      <c r="F13" s="15">
        <v>1640</v>
      </c>
      <c r="G13" s="15">
        <v>0</v>
      </c>
      <c r="H13" s="19">
        <f t="shared" si="2"/>
        <v>3690</v>
      </c>
    </row>
    <row r="14" spans="1:8" ht="48" customHeight="1">
      <c r="A14" s="7" t="s">
        <v>9</v>
      </c>
      <c r="B14" s="7"/>
      <c r="C14" s="30" t="s">
        <v>15</v>
      </c>
      <c r="D14" s="31"/>
      <c r="E14" s="8">
        <v>43163449</v>
      </c>
      <c r="F14" s="8">
        <f>SUM(F15+F19+F23+F26+F31)</f>
        <v>175464</v>
      </c>
      <c r="G14" s="8">
        <f>SUM(G15+G19+G23+G26+G31)</f>
        <v>0</v>
      </c>
      <c r="H14" s="18">
        <f>SUM(E14+F14-G14)</f>
        <v>43338913</v>
      </c>
    </row>
    <row r="15" spans="1:8" ht="34.5" customHeight="1">
      <c r="A15" s="7"/>
      <c r="B15" s="25" t="s">
        <v>16</v>
      </c>
      <c r="C15" s="32" t="s">
        <v>17</v>
      </c>
      <c r="D15" s="33"/>
      <c r="E15" s="8">
        <v>6656298</v>
      </c>
      <c r="F15" s="8">
        <f>SUM(F16)</f>
        <v>29381</v>
      </c>
      <c r="G15" s="8">
        <f>SUM(G16)</f>
        <v>0</v>
      </c>
      <c r="H15" s="18">
        <f t="shared" ref="H15:H43" si="3">SUM(E15+F15-G15)</f>
        <v>6685679</v>
      </c>
    </row>
    <row r="16" spans="1:8" ht="43.5" customHeight="1">
      <c r="A16" s="7"/>
      <c r="B16" s="26"/>
      <c r="C16" s="34" t="s">
        <v>10</v>
      </c>
      <c r="D16" s="35"/>
      <c r="E16" s="8">
        <v>5486298</v>
      </c>
      <c r="F16" s="8">
        <f>SUM(F17:F18)</f>
        <v>29381</v>
      </c>
      <c r="G16" s="8">
        <f>SUM(G17:G18)</f>
        <v>0</v>
      </c>
      <c r="H16" s="18">
        <f t="shared" si="3"/>
        <v>5515679</v>
      </c>
    </row>
    <row r="17" spans="1:8" ht="33" customHeight="1">
      <c r="A17" s="7"/>
      <c r="B17" s="26"/>
      <c r="C17" s="36" t="s">
        <v>18</v>
      </c>
      <c r="D17" s="37"/>
      <c r="E17" s="15">
        <v>2093949</v>
      </c>
      <c r="F17" s="15">
        <v>6118</v>
      </c>
      <c r="G17" s="15">
        <v>0</v>
      </c>
      <c r="H17" s="19">
        <f t="shared" si="3"/>
        <v>2100067</v>
      </c>
    </row>
    <row r="18" spans="1:8" ht="39" customHeight="1">
      <c r="A18" s="7"/>
      <c r="B18" s="26"/>
      <c r="C18" s="36" t="s">
        <v>19</v>
      </c>
      <c r="D18" s="37"/>
      <c r="E18" s="15">
        <v>807877</v>
      </c>
      <c r="F18" s="15">
        <v>23263</v>
      </c>
      <c r="G18" s="15">
        <v>0</v>
      </c>
      <c r="H18" s="19">
        <f t="shared" si="3"/>
        <v>831140</v>
      </c>
    </row>
    <row r="19" spans="1:8" ht="37.5" customHeight="1">
      <c r="A19" s="7"/>
      <c r="B19" s="25" t="s">
        <v>20</v>
      </c>
      <c r="C19" s="32" t="s">
        <v>21</v>
      </c>
      <c r="D19" s="33"/>
      <c r="E19" s="8">
        <v>4549310</v>
      </c>
      <c r="F19" s="8">
        <f>SUM(F20)</f>
        <v>21615</v>
      </c>
      <c r="G19" s="8">
        <f>SUM(G20)</f>
        <v>0</v>
      </c>
      <c r="H19" s="11">
        <f t="shared" si="3"/>
        <v>4570925</v>
      </c>
    </row>
    <row r="20" spans="1:8" ht="33" customHeight="1">
      <c r="A20" s="7"/>
      <c r="B20" s="26"/>
      <c r="C20" s="34" t="s">
        <v>10</v>
      </c>
      <c r="D20" s="35"/>
      <c r="E20" s="8">
        <v>4549310</v>
      </c>
      <c r="F20" s="8">
        <f>SUM(F21:F22)</f>
        <v>21615</v>
      </c>
      <c r="G20" s="8">
        <f>SUM(G21:G22)</f>
        <v>0</v>
      </c>
      <c r="H20" s="11">
        <f t="shared" si="3"/>
        <v>4570925</v>
      </c>
    </row>
    <row r="21" spans="1:8" ht="48" customHeight="1">
      <c r="A21" s="7"/>
      <c r="B21" s="26"/>
      <c r="C21" s="36" t="s">
        <v>18</v>
      </c>
      <c r="D21" s="37"/>
      <c r="E21" s="15">
        <v>1152901</v>
      </c>
      <c r="F21" s="15">
        <v>20950</v>
      </c>
      <c r="G21" s="15">
        <v>0</v>
      </c>
      <c r="H21" s="19">
        <f t="shared" si="3"/>
        <v>1173851</v>
      </c>
    </row>
    <row r="22" spans="1:8" ht="48" customHeight="1">
      <c r="A22" s="7"/>
      <c r="B22" s="26"/>
      <c r="C22" s="36" t="s">
        <v>19</v>
      </c>
      <c r="D22" s="37"/>
      <c r="E22" s="15">
        <v>511285</v>
      </c>
      <c r="F22" s="15">
        <v>665</v>
      </c>
      <c r="G22" s="15">
        <v>0</v>
      </c>
      <c r="H22" s="19">
        <f t="shared" si="3"/>
        <v>511950</v>
      </c>
    </row>
    <row r="23" spans="1:8" ht="40.5" customHeight="1">
      <c r="A23" s="12"/>
      <c r="B23" s="25" t="s">
        <v>11</v>
      </c>
      <c r="C23" s="32" t="s">
        <v>12</v>
      </c>
      <c r="D23" s="33"/>
      <c r="E23" s="8">
        <v>10131764</v>
      </c>
      <c r="F23" s="8">
        <f>SUM(F24)</f>
        <v>36753</v>
      </c>
      <c r="G23" s="8">
        <f>SUM(G24)</f>
        <v>0</v>
      </c>
      <c r="H23" s="11">
        <f t="shared" si="3"/>
        <v>10168517</v>
      </c>
    </row>
    <row r="24" spans="1:8" ht="45" customHeight="1">
      <c r="A24" s="7"/>
      <c r="B24" s="26"/>
      <c r="C24" s="34" t="s">
        <v>10</v>
      </c>
      <c r="D24" s="35"/>
      <c r="E24" s="8">
        <v>8061764</v>
      </c>
      <c r="F24" s="8">
        <f>SUM(F25)</f>
        <v>36753</v>
      </c>
      <c r="G24" s="8">
        <f>SUM(G25)</f>
        <v>0</v>
      </c>
      <c r="H24" s="11">
        <f t="shared" si="3"/>
        <v>8098517</v>
      </c>
    </row>
    <row r="25" spans="1:8" ht="42" customHeight="1">
      <c r="A25" s="7"/>
      <c r="B25" s="16"/>
      <c r="C25" s="36" t="s">
        <v>22</v>
      </c>
      <c r="D25" s="37"/>
      <c r="E25" s="10">
        <v>1559907</v>
      </c>
      <c r="F25" s="10">
        <v>36753</v>
      </c>
      <c r="G25" s="10">
        <v>0</v>
      </c>
      <c r="H25" s="19">
        <f t="shared" si="3"/>
        <v>1596660</v>
      </c>
    </row>
    <row r="26" spans="1:8" ht="48" customHeight="1">
      <c r="A26" s="7"/>
      <c r="B26" s="25" t="s">
        <v>13</v>
      </c>
      <c r="C26" s="32" t="s">
        <v>14</v>
      </c>
      <c r="D26" s="33"/>
      <c r="E26" s="8">
        <v>18406330</v>
      </c>
      <c r="F26" s="8">
        <f>SUM(F27)</f>
        <v>82415</v>
      </c>
      <c r="G26" s="8">
        <f>SUM(G27)</f>
        <v>0</v>
      </c>
      <c r="H26" s="21">
        <f t="shared" si="3"/>
        <v>18488745</v>
      </c>
    </row>
    <row r="27" spans="1:8" ht="48" customHeight="1">
      <c r="A27" s="7"/>
      <c r="B27" s="16"/>
      <c r="C27" s="34" t="s">
        <v>10</v>
      </c>
      <c r="D27" s="35"/>
      <c r="E27" s="20">
        <v>17479730</v>
      </c>
      <c r="F27" s="20">
        <f>SUM(F28:F30)</f>
        <v>82415</v>
      </c>
      <c r="G27" s="20">
        <f>SUM(G28:G30)</f>
        <v>0</v>
      </c>
      <c r="H27" s="21">
        <f t="shared" si="3"/>
        <v>17562145</v>
      </c>
    </row>
    <row r="28" spans="1:8" ht="48" customHeight="1">
      <c r="A28" s="7"/>
      <c r="B28" s="16"/>
      <c r="C28" s="36" t="s">
        <v>23</v>
      </c>
      <c r="D28" s="37"/>
      <c r="E28" s="10">
        <v>3114606</v>
      </c>
      <c r="F28" s="10">
        <v>33248</v>
      </c>
      <c r="G28" s="10">
        <v>0</v>
      </c>
      <c r="H28" s="19">
        <f t="shared" si="3"/>
        <v>3147854</v>
      </c>
    </row>
    <row r="29" spans="1:8" ht="48" customHeight="1">
      <c r="A29" s="7"/>
      <c r="B29" s="16"/>
      <c r="C29" s="36" t="s">
        <v>24</v>
      </c>
      <c r="D29" s="37"/>
      <c r="E29" s="10">
        <v>2857362</v>
      </c>
      <c r="F29" s="10">
        <v>30542</v>
      </c>
      <c r="G29" s="10">
        <v>0</v>
      </c>
      <c r="H29" s="19">
        <f t="shared" si="3"/>
        <v>2887904</v>
      </c>
    </row>
    <row r="30" spans="1:8" ht="48" customHeight="1">
      <c r="A30" s="7"/>
      <c r="B30" s="16"/>
      <c r="C30" s="36" t="s">
        <v>25</v>
      </c>
      <c r="D30" s="37"/>
      <c r="E30" s="10">
        <v>2717884</v>
      </c>
      <c r="F30" s="10">
        <v>18625</v>
      </c>
      <c r="G30" s="10">
        <v>0</v>
      </c>
      <c r="H30" s="19">
        <f t="shared" si="3"/>
        <v>2736509</v>
      </c>
    </row>
    <row r="31" spans="1:8" ht="48" customHeight="1">
      <c r="A31" s="7"/>
      <c r="B31" s="25" t="s">
        <v>36</v>
      </c>
      <c r="C31" s="32" t="s">
        <v>37</v>
      </c>
      <c r="D31" s="33"/>
      <c r="E31" s="8">
        <v>1264167</v>
      </c>
      <c r="F31" s="8">
        <f>SUM(F32)</f>
        <v>5300</v>
      </c>
      <c r="G31" s="8">
        <f>SUM(G32)</f>
        <v>0</v>
      </c>
      <c r="H31" s="11">
        <f t="shared" ref="H31:H33" si="4">SUM(E31+F31-G31)</f>
        <v>1269467</v>
      </c>
    </row>
    <row r="32" spans="1:8" ht="48" customHeight="1">
      <c r="A32" s="7"/>
      <c r="B32" s="26"/>
      <c r="C32" s="34" t="s">
        <v>10</v>
      </c>
      <c r="D32" s="35"/>
      <c r="E32" s="8">
        <v>1264167</v>
      </c>
      <c r="F32" s="8">
        <f>SUM(F33)</f>
        <v>5300</v>
      </c>
      <c r="G32" s="8">
        <f>SUM(G33)</f>
        <v>0</v>
      </c>
      <c r="H32" s="11">
        <f t="shared" si="4"/>
        <v>1269467</v>
      </c>
    </row>
    <row r="33" spans="1:8" ht="48" customHeight="1">
      <c r="A33" s="7"/>
      <c r="B33" s="16"/>
      <c r="C33" s="36" t="s">
        <v>18</v>
      </c>
      <c r="D33" s="37"/>
      <c r="E33" s="10">
        <v>936025</v>
      </c>
      <c r="F33" s="10">
        <v>5300</v>
      </c>
      <c r="G33" s="10">
        <v>0</v>
      </c>
      <c r="H33" s="19">
        <f t="shared" si="4"/>
        <v>941325</v>
      </c>
    </row>
    <row r="34" spans="1:8" ht="48" customHeight="1">
      <c r="A34" s="7" t="s">
        <v>29</v>
      </c>
      <c r="B34" s="7"/>
      <c r="C34" s="50" t="s">
        <v>30</v>
      </c>
      <c r="D34" s="51"/>
      <c r="E34" s="8">
        <v>19788525</v>
      </c>
      <c r="F34" s="8">
        <f t="shared" ref="F34:G36" si="5">SUM(F35)</f>
        <v>0</v>
      </c>
      <c r="G34" s="8">
        <f t="shared" si="5"/>
        <v>70000</v>
      </c>
      <c r="H34" s="18">
        <f t="shared" ref="H34:H37" si="6">SUM(E34+F34-G34)</f>
        <v>19718525</v>
      </c>
    </row>
    <row r="35" spans="1:8" ht="48" customHeight="1">
      <c r="A35" s="7"/>
      <c r="B35" s="25" t="s">
        <v>38</v>
      </c>
      <c r="C35" s="32" t="s">
        <v>39</v>
      </c>
      <c r="D35" s="33"/>
      <c r="E35" s="8">
        <v>4636394</v>
      </c>
      <c r="F35" s="8">
        <f t="shared" si="5"/>
        <v>0</v>
      </c>
      <c r="G35" s="8">
        <f t="shared" si="5"/>
        <v>70000</v>
      </c>
      <c r="H35" s="18">
        <f t="shared" si="6"/>
        <v>4566394</v>
      </c>
    </row>
    <row r="36" spans="1:8" ht="48" customHeight="1">
      <c r="A36" s="7"/>
      <c r="B36" s="26"/>
      <c r="C36" s="34" t="s">
        <v>10</v>
      </c>
      <c r="D36" s="35"/>
      <c r="E36" s="8">
        <v>4636394</v>
      </c>
      <c r="F36" s="8">
        <f t="shared" si="5"/>
        <v>0</v>
      </c>
      <c r="G36" s="8">
        <f t="shared" si="5"/>
        <v>70000</v>
      </c>
      <c r="H36" s="18">
        <f t="shared" si="6"/>
        <v>4566394</v>
      </c>
    </row>
    <row r="37" spans="1:8" ht="75" customHeight="1">
      <c r="A37" s="7"/>
      <c r="B37" s="16"/>
      <c r="C37" s="36" t="s">
        <v>40</v>
      </c>
      <c r="D37" s="37"/>
      <c r="E37" s="10">
        <v>325440</v>
      </c>
      <c r="F37" s="10">
        <v>0</v>
      </c>
      <c r="G37" s="10">
        <v>70000</v>
      </c>
      <c r="H37" s="19">
        <f t="shared" si="6"/>
        <v>255440</v>
      </c>
    </row>
    <row r="38" spans="1:8" ht="60" customHeight="1">
      <c r="A38" s="13">
        <v>854</v>
      </c>
      <c r="B38" s="13"/>
      <c r="C38" s="56" t="s">
        <v>26</v>
      </c>
      <c r="D38" s="57"/>
      <c r="E38" s="20">
        <v>14217904</v>
      </c>
      <c r="F38" s="20">
        <f>SUM(F39)</f>
        <v>40668</v>
      </c>
      <c r="G38" s="20">
        <f>SUM(G39)</f>
        <v>0</v>
      </c>
      <c r="H38" s="21">
        <f t="shared" si="3"/>
        <v>14258572</v>
      </c>
    </row>
    <row r="39" spans="1:8" ht="58.5" customHeight="1">
      <c r="A39" s="13"/>
      <c r="B39" s="14">
        <v>85406</v>
      </c>
      <c r="C39" s="58" t="s">
        <v>28</v>
      </c>
      <c r="D39" s="59"/>
      <c r="E39" s="20">
        <v>3117227</v>
      </c>
      <c r="F39" s="20">
        <f>SUM(F40)</f>
        <v>40668</v>
      </c>
      <c r="G39" s="20">
        <f>SUM(G40)</f>
        <v>0</v>
      </c>
      <c r="H39" s="21">
        <f t="shared" si="3"/>
        <v>3157895</v>
      </c>
    </row>
    <row r="40" spans="1:8" ht="51" customHeight="1">
      <c r="A40" s="13"/>
      <c r="B40" s="17"/>
      <c r="C40" s="34" t="s">
        <v>10</v>
      </c>
      <c r="D40" s="35"/>
      <c r="E40" s="20">
        <v>3117227</v>
      </c>
      <c r="F40" s="20">
        <f>SUM(F41:F42)</f>
        <v>40668</v>
      </c>
      <c r="G40" s="20">
        <f>SUM(G41:G42)</f>
        <v>0</v>
      </c>
      <c r="H40" s="21">
        <f t="shared" si="3"/>
        <v>3157895</v>
      </c>
    </row>
    <row r="41" spans="1:8" ht="46.5" customHeight="1">
      <c r="A41" s="13"/>
      <c r="B41" s="17"/>
      <c r="C41" s="36" t="s">
        <v>27</v>
      </c>
      <c r="D41" s="37"/>
      <c r="E41" s="10">
        <v>1181164</v>
      </c>
      <c r="F41" s="10">
        <v>12075</v>
      </c>
      <c r="G41" s="10">
        <v>0</v>
      </c>
      <c r="H41" s="19">
        <f t="shared" si="3"/>
        <v>1193239</v>
      </c>
    </row>
    <row r="42" spans="1:8" ht="46.5" customHeight="1">
      <c r="A42" s="13"/>
      <c r="B42" s="17"/>
      <c r="C42" s="36" t="s">
        <v>31</v>
      </c>
      <c r="D42" s="37"/>
      <c r="E42" s="10">
        <v>1003684</v>
      </c>
      <c r="F42" s="10">
        <v>28593</v>
      </c>
      <c r="G42" s="10">
        <v>0</v>
      </c>
      <c r="H42" s="19">
        <f t="shared" si="3"/>
        <v>1032277</v>
      </c>
    </row>
    <row r="43" spans="1:8" ht="46.5" customHeight="1">
      <c r="A43" s="53" t="s">
        <v>8</v>
      </c>
      <c r="B43" s="54"/>
      <c r="C43" s="54"/>
      <c r="D43" s="55"/>
      <c r="E43" s="27">
        <v>167495578</v>
      </c>
      <c r="F43" s="27">
        <f>SUM(F6+F14+F34+F38+F10)</f>
        <v>217772</v>
      </c>
      <c r="G43" s="27">
        <f>SUM(G6+G14+G34+G38+G10)</f>
        <v>170000</v>
      </c>
      <c r="H43" s="11">
        <f t="shared" si="3"/>
        <v>167543350</v>
      </c>
    </row>
    <row r="44" spans="1:8" ht="27.75" customHeight="1">
      <c r="A44" s="3"/>
      <c r="B44" s="3"/>
      <c r="C44" s="3"/>
      <c r="D44" s="3"/>
      <c r="E44" s="24"/>
      <c r="F44" s="4"/>
      <c r="G44" s="4"/>
      <c r="H44" s="5"/>
    </row>
    <row r="45" spans="1:8" ht="45.75" customHeight="1">
      <c r="A45" s="52">
        <v>4</v>
      </c>
      <c r="B45" s="52"/>
      <c r="C45" s="52"/>
      <c r="D45" s="52"/>
      <c r="E45" s="52"/>
      <c r="F45" s="52"/>
      <c r="G45" s="52"/>
      <c r="H45" s="52"/>
    </row>
    <row r="46" spans="1:8" ht="69.75" customHeight="1">
      <c r="A46" s="1"/>
      <c r="B46" s="1"/>
      <c r="C46" s="1"/>
      <c r="D46" s="1"/>
      <c r="E46" s="2"/>
      <c r="F46" s="2"/>
      <c r="G46" s="2"/>
      <c r="H46" s="6"/>
    </row>
    <row r="47" spans="1:8" ht="45.75" customHeight="1">
      <c r="A47" s="29"/>
      <c r="B47" s="29"/>
      <c r="C47" s="29"/>
      <c r="D47" s="29"/>
      <c r="E47" s="29"/>
      <c r="F47" s="29"/>
      <c r="G47" s="29"/>
      <c r="H47" s="29"/>
    </row>
    <row r="48" spans="1:8" ht="105" customHeight="1">
      <c r="A48" s="1"/>
      <c r="B48" s="1"/>
      <c r="C48" s="1"/>
      <c r="D48" s="1"/>
      <c r="E48" s="2"/>
      <c r="F48" s="2"/>
      <c r="G48" s="2"/>
      <c r="H48" s="6"/>
    </row>
    <row r="49" spans="1:8" ht="46.5" customHeight="1">
      <c r="A49" s="28"/>
      <c r="B49" s="28"/>
      <c r="C49" s="28"/>
      <c r="D49" s="28"/>
      <c r="E49" s="28"/>
      <c r="F49" s="28"/>
      <c r="G49" s="28"/>
      <c r="H49" s="28"/>
    </row>
    <row r="50" spans="1:8" ht="24.75" customHeight="1">
      <c r="A50" s="1"/>
      <c r="B50" s="1"/>
      <c r="C50" s="1"/>
      <c r="D50" s="1"/>
      <c r="E50" s="2"/>
      <c r="F50" s="2"/>
      <c r="G50" s="2"/>
      <c r="H50" s="2"/>
    </row>
  </sheetData>
  <mergeCells count="49">
    <mergeCell ref="C34:D34"/>
    <mergeCell ref="C35:D35"/>
    <mergeCell ref="C36:D36"/>
    <mergeCell ref="C37:D37"/>
    <mergeCell ref="A45:H45"/>
    <mergeCell ref="A43:D43"/>
    <mergeCell ref="C38:D38"/>
    <mergeCell ref="C39:D39"/>
    <mergeCell ref="C40:D40"/>
    <mergeCell ref="C41:D41"/>
    <mergeCell ref="B3:F3"/>
    <mergeCell ref="C24:D24"/>
    <mergeCell ref="C25:D25"/>
    <mergeCell ref="C31:D31"/>
    <mergeCell ref="C30:D30"/>
    <mergeCell ref="C26:D26"/>
    <mergeCell ref="C23:D23"/>
    <mergeCell ref="C21:D21"/>
    <mergeCell ref="H4:H5"/>
    <mergeCell ref="G4:G5"/>
    <mergeCell ref="E4:E5"/>
    <mergeCell ref="F4:F5"/>
    <mergeCell ref="C4:D5"/>
    <mergeCell ref="A4:A5"/>
    <mergeCell ref="B4:B5"/>
    <mergeCell ref="C16:D16"/>
    <mergeCell ref="C17:D17"/>
    <mergeCell ref="C15:D15"/>
    <mergeCell ref="C14:D14"/>
    <mergeCell ref="C10:D10"/>
    <mergeCell ref="C11:D11"/>
    <mergeCell ref="C12:D12"/>
    <mergeCell ref="C13:D13"/>
    <mergeCell ref="A49:H49"/>
    <mergeCell ref="A47:H47"/>
    <mergeCell ref="C6:D6"/>
    <mergeCell ref="C7:D7"/>
    <mergeCell ref="C8:D8"/>
    <mergeCell ref="C9:D9"/>
    <mergeCell ref="C32:D32"/>
    <mergeCell ref="C33:D33"/>
    <mergeCell ref="C42:D42"/>
    <mergeCell ref="C27:D27"/>
    <mergeCell ref="C28:D28"/>
    <mergeCell ref="C29:D29"/>
    <mergeCell ref="C18:D18"/>
    <mergeCell ref="C22:D22"/>
    <mergeCell ref="C19:D19"/>
    <mergeCell ref="C20:D20"/>
  </mergeCells>
  <pageMargins left="0.11811023622047245" right="0.11811023622047245" top="0.9055118110236221" bottom="0.19685039370078741" header="0.31496062992125984" footer="0.31496062992125984"/>
  <pageSetup paperSize="9" scale="25" fitToHeight="2" orientation="landscape" horizontalDpi="4294967294" r:id="rId1"/>
  <headerFooter>
    <oddHeader xml:space="preserve">&amp;R&amp;22Tabela Nr 2  do
 Uchwały  Rady Powiatu Wołomińskiego 
Nr XIV-159/2015 
z dnia 22  grudnia 
2015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2015-12-23T10:24:23Z</cp:lastPrinted>
  <dcterms:created xsi:type="dcterms:W3CDTF">2008-11-04T11:49:28Z</dcterms:created>
  <dcterms:modified xsi:type="dcterms:W3CDTF">2015-12-23T12:17:14Z</dcterms:modified>
</cp:coreProperties>
</file>